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180" tabRatio="748" activeTab="0"/>
  </bookViews>
  <sheets>
    <sheet name="Master" sheetId="1" r:id="rId1"/>
    <sheet name="Community Service Points" sheetId="2" r:id="rId2"/>
    <sheet name="Committee Participation" sheetId="3" r:id="rId3"/>
    <sheet name="Meeting Guest" sheetId="4" r:id="rId4"/>
    <sheet name="New Member Sponsors" sheetId="5" r:id="rId5"/>
    <sheet name="Training Participation" sheetId="6" r:id="rId6"/>
  </sheets>
  <definedNames>
    <definedName name="_xlnm.Print_Area" localSheetId="0">'Master'!$A$1:$Z$392</definedName>
  </definedNames>
  <calcPr fullCalcOnLoad="1"/>
</workbook>
</file>

<file path=xl/sharedStrings.xml><?xml version="1.0" encoding="utf-8"?>
<sst xmlns="http://schemas.openxmlformats.org/spreadsheetml/2006/main" count="5336" uniqueCount="719">
  <si>
    <t>Jeff Lafever</t>
  </si>
  <si>
    <t>Pat King</t>
  </si>
  <si>
    <t>Kayla Shewcraft</t>
  </si>
  <si>
    <t>Torrey Grimes</t>
  </si>
  <si>
    <t>David Cook</t>
  </si>
  <si>
    <t>Kristi Krikland</t>
  </si>
  <si>
    <t>Ashley Lancaster</t>
  </si>
  <si>
    <t>Dennis</t>
  </si>
  <si>
    <t>Connie</t>
  </si>
  <si>
    <t>Sandra</t>
  </si>
  <si>
    <t>Faye</t>
  </si>
  <si>
    <t>Tammy</t>
  </si>
  <si>
    <t>Rodney</t>
  </si>
  <si>
    <t>Stephanie</t>
  </si>
  <si>
    <t>Karen</t>
  </si>
  <si>
    <t>Theodore</t>
  </si>
  <si>
    <t>Randy</t>
  </si>
  <si>
    <t>John David</t>
  </si>
  <si>
    <t>Yvonne</t>
  </si>
  <si>
    <t>Harry</t>
  </si>
  <si>
    <t>Lola</t>
  </si>
  <si>
    <t>Ralph</t>
  </si>
  <si>
    <t>Chris</t>
  </si>
  <si>
    <t>Rose Ann</t>
  </si>
  <si>
    <t>Brij</t>
  </si>
  <si>
    <t>Iris</t>
  </si>
  <si>
    <t>Don</t>
  </si>
  <si>
    <t>Pamela</t>
  </si>
  <si>
    <t>G. Coleman</t>
  </si>
  <si>
    <t>Baron</t>
  </si>
  <si>
    <t>Jim</t>
  </si>
  <si>
    <t>Gregg</t>
  </si>
  <si>
    <t>Arthur Andrew</t>
  </si>
  <si>
    <t>Donald</t>
  </si>
  <si>
    <t>Herman</t>
  </si>
  <si>
    <t>Teresa</t>
  </si>
  <si>
    <t>John Robert</t>
  </si>
  <si>
    <t>Rhonda</t>
  </si>
  <si>
    <t>Reba</t>
  </si>
  <si>
    <t>Anna</t>
  </si>
  <si>
    <t>Lannie</t>
  </si>
  <si>
    <t>Leslie</t>
  </si>
  <si>
    <t>Marcia</t>
  </si>
  <si>
    <t>Linda</t>
  </si>
  <si>
    <t>Sharal</t>
  </si>
  <si>
    <t>Floyd</t>
  </si>
  <si>
    <t>Dellena</t>
  </si>
  <si>
    <t>Robbie</t>
  </si>
  <si>
    <t>Chiengchay</t>
  </si>
  <si>
    <t>Susan</t>
  </si>
  <si>
    <t>Points Accumulation Spreadsheet</t>
  </si>
  <si>
    <t>TOTAL</t>
  </si>
  <si>
    <t>CGFM Certification</t>
  </si>
  <si>
    <t>Chapter Sponsored Training</t>
  </si>
  <si>
    <t>New Member Sponsor</t>
  </si>
  <si>
    <t>Meeting Guest</t>
  </si>
  <si>
    <t>Chapter Social Event</t>
  </si>
  <si>
    <t>Project Pencil</t>
  </si>
  <si>
    <t>Second Harvest Food Bank</t>
  </si>
  <si>
    <t>Music City Marathon</t>
  </si>
  <si>
    <t>Newsletter Article</t>
  </si>
  <si>
    <t>2/event</t>
  </si>
  <si>
    <t>Adom</t>
  </si>
  <si>
    <t>Agouridis</t>
  </si>
  <si>
    <t>Alexander</t>
  </si>
  <si>
    <t>Anderson</t>
  </si>
  <si>
    <t>Arnette</t>
  </si>
  <si>
    <t>Arnold</t>
  </si>
  <si>
    <t>Austin</t>
  </si>
  <si>
    <t>Aymett</t>
  </si>
  <si>
    <t>Bachus</t>
  </si>
  <si>
    <t>Bailey</t>
  </si>
  <si>
    <t>Ball</t>
  </si>
  <si>
    <t>Barger</t>
  </si>
  <si>
    <t>Barr</t>
  </si>
  <si>
    <t>Bean</t>
  </si>
  <si>
    <t>Beiler</t>
  </si>
  <si>
    <t>Bernstein</t>
  </si>
  <si>
    <t>Berry</t>
  </si>
  <si>
    <t>Holbrook</t>
  </si>
  <si>
    <t>Holland</t>
  </si>
  <si>
    <t>Holman</t>
  </si>
  <si>
    <t>Holzmer</t>
  </si>
  <si>
    <t>Howard</t>
  </si>
  <si>
    <t>Huegele</t>
  </si>
  <si>
    <t>Huffman</t>
  </si>
  <si>
    <t>Hughes</t>
  </si>
  <si>
    <t>Hulme</t>
  </si>
  <si>
    <t>Humphreys</t>
  </si>
  <si>
    <t>Hunter</t>
  </si>
  <si>
    <t>Intharong</t>
  </si>
  <si>
    <t>Irby</t>
  </si>
  <si>
    <t>Points for each activity:  Please see breakout spreadsheets for individual points</t>
  </si>
  <si>
    <t>Membership</t>
  </si>
  <si>
    <t>New Member</t>
  </si>
  <si>
    <t>Members Sponsored</t>
  </si>
  <si>
    <t>Points Total</t>
  </si>
  <si>
    <t>Azer</t>
  </si>
  <si>
    <t>Totals</t>
  </si>
  <si>
    <t>Caruthers</t>
  </si>
  <si>
    <t>Chrissi</t>
  </si>
  <si>
    <t>Gordon</t>
  </si>
  <si>
    <t>Cynthia</t>
  </si>
  <si>
    <t>Pipkin</t>
  </si>
  <si>
    <t>Robbins</t>
  </si>
  <si>
    <t>Vickie</t>
  </si>
  <si>
    <t>Staggs</t>
  </si>
  <si>
    <t>Laura</t>
  </si>
  <si>
    <t>Training Participation</t>
  </si>
  <si>
    <t>New Member Sponsors</t>
  </si>
  <si>
    <t>Abbott</t>
  </si>
  <si>
    <t>Boydston</t>
  </si>
  <si>
    <t>Curlin</t>
  </si>
  <si>
    <t>Kruszynski</t>
  </si>
  <si>
    <t>Lomax-O'dneal</t>
  </si>
  <si>
    <t>Long</t>
  </si>
  <si>
    <t>Mullins</t>
  </si>
  <si>
    <t>West</t>
  </si>
  <si>
    <t>Nathan</t>
  </si>
  <si>
    <t>Hanaa</t>
  </si>
  <si>
    <t>Gina</t>
  </si>
  <si>
    <t>Mitchell McKay</t>
  </si>
  <si>
    <t>Morgan</t>
  </si>
  <si>
    <t>Morrow</t>
  </si>
  <si>
    <t>Morton</t>
  </si>
  <si>
    <t>Moss</t>
  </si>
  <si>
    <t>Nolan</t>
  </si>
  <si>
    <t>Nolen</t>
  </si>
  <si>
    <t>Norment</t>
  </si>
  <si>
    <t>Othman</t>
  </si>
  <si>
    <t>Pallapothu</t>
  </si>
  <si>
    <t>Parish</t>
  </si>
  <si>
    <t>Parton</t>
  </si>
  <si>
    <t>Pendergrass</t>
  </si>
  <si>
    <t>Perry</t>
  </si>
  <si>
    <t>Petty</t>
  </si>
  <si>
    <t>Phebus</t>
  </si>
  <si>
    <t>Phillips</t>
  </si>
  <si>
    <t>Powell</t>
  </si>
  <si>
    <t>Pride</t>
  </si>
  <si>
    <t>Probus</t>
  </si>
  <si>
    <t>Pugh</t>
  </si>
  <si>
    <t>Queen</t>
  </si>
  <si>
    <t>Ray</t>
  </si>
  <si>
    <t>Register</t>
  </si>
  <si>
    <t>Rhoton</t>
  </si>
  <si>
    <t>Rice</t>
  </si>
  <si>
    <t>Richardson</t>
  </si>
  <si>
    <t>Roberts</t>
  </si>
  <si>
    <t>Robertson</t>
  </si>
  <si>
    <t>Rodgers</t>
  </si>
  <si>
    <t>Rogers</t>
  </si>
  <si>
    <t>Ruple</t>
  </si>
  <si>
    <t>Sanders</t>
  </si>
  <si>
    <t>Seymour</t>
  </si>
  <si>
    <t>Shelton</t>
  </si>
  <si>
    <t>Shinn</t>
  </si>
  <si>
    <t>Sisson</t>
  </si>
  <si>
    <t>Smith</t>
  </si>
  <si>
    <t>Sneed</t>
  </si>
  <si>
    <t>Snodgrass</t>
  </si>
  <si>
    <t>Sparks</t>
  </si>
  <si>
    <t>Ivancic</t>
  </si>
  <si>
    <t>James</t>
  </si>
  <si>
    <t>Jeffcoat</t>
  </si>
  <si>
    <t>Jernigan</t>
  </si>
  <si>
    <t>Jewell</t>
  </si>
  <si>
    <t>Johnson</t>
  </si>
  <si>
    <t>Johnston</t>
  </si>
  <si>
    <t>Jolly</t>
  </si>
  <si>
    <t>Jones</t>
  </si>
  <si>
    <t>Jordan</t>
  </si>
  <si>
    <t>Kendall</t>
  </si>
  <si>
    <t>Kennedy</t>
  </si>
  <si>
    <t>Kimery</t>
  </si>
  <si>
    <t>Kinnersley</t>
  </si>
  <si>
    <t>Kraycirik</t>
  </si>
  <si>
    <t>Kulp</t>
  </si>
  <si>
    <t>Lackey</t>
  </si>
  <si>
    <t>Lacy</t>
  </si>
  <si>
    <t>Lalor</t>
  </si>
  <si>
    <t>LaPaugh</t>
  </si>
  <si>
    <t>Laws</t>
  </si>
  <si>
    <t>Leuty</t>
  </si>
  <si>
    <t>Loveless</t>
  </si>
  <si>
    <t>Marston</t>
  </si>
  <si>
    <t>Martin</t>
  </si>
  <si>
    <t>Martin-Lalor</t>
  </si>
  <si>
    <t>Mason</t>
  </si>
  <si>
    <t>Matheny</t>
  </si>
  <si>
    <t>Mayhall</t>
  </si>
  <si>
    <t>McAfee</t>
  </si>
  <si>
    <t>McClendon</t>
  </si>
  <si>
    <t>McCloud</t>
  </si>
  <si>
    <t>McDoniel</t>
  </si>
  <si>
    <t>McElrath-Prosser</t>
  </si>
  <si>
    <t>McEwen</t>
  </si>
  <si>
    <t>McKay</t>
  </si>
  <si>
    <t>McKinney</t>
  </si>
  <si>
    <t>McNeal</t>
  </si>
  <si>
    <t>McSeveney</t>
  </si>
  <si>
    <t>Miller</t>
  </si>
  <si>
    <t>Sept. 14, 2006 Audioconference</t>
  </si>
  <si>
    <t>Nov. 8, 2006 Teleconference</t>
  </si>
  <si>
    <t>Erinne Hester</t>
  </si>
  <si>
    <t>Jeff Hughes</t>
  </si>
  <si>
    <t>Pamela Marks</t>
  </si>
  <si>
    <t>Lela Gettel</t>
  </si>
  <si>
    <t>Kim Horn</t>
  </si>
  <si>
    <t>Janet Stewart</t>
  </si>
  <si>
    <t>Jane Terry</t>
  </si>
  <si>
    <t>Doug Bodary</t>
  </si>
  <si>
    <t>Ricky Ragan</t>
  </si>
  <si>
    <t>Alicia Henson</t>
  </si>
  <si>
    <t>El-Kaissy</t>
  </si>
  <si>
    <t>David Lannom</t>
  </si>
  <si>
    <t>Adam Gamble</t>
  </si>
  <si>
    <t>Yan Shumaker</t>
  </si>
  <si>
    <t>Sharon Crowell</t>
  </si>
  <si>
    <t>Casey Dungan</t>
  </si>
  <si>
    <t>Aaron Kratohvil</t>
  </si>
  <si>
    <t>Kevin Krushenski</t>
  </si>
  <si>
    <t>Chelon Wilson</t>
  </si>
  <si>
    <t>Albina Kapshtica</t>
  </si>
  <si>
    <t>Emily Uptain</t>
  </si>
  <si>
    <t>Donna Foster</t>
  </si>
  <si>
    <t xml:space="preserve">Keevia Battle </t>
  </si>
  <si>
    <t>Ben Swanson</t>
  </si>
  <si>
    <t>Annella</t>
  </si>
  <si>
    <t>Beth</t>
  </si>
  <si>
    <t>Michael</t>
  </si>
  <si>
    <t>Bradley</t>
  </si>
  <si>
    <t>Joseph</t>
  </si>
  <si>
    <t>Lisa</t>
  </si>
  <si>
    <t>Carolyn</t>
  </si>
  <si>
    <t>Mike</t>
  </si>
  <si>
    <t>Donna Earlene</t>
  </si>
  <si>
    <t>Amy</t>
  </si>
  <si>
    <t>Barbara</t>
  </si>
  <si>
    <t>Mark</t>
  </si>
  <si>
    <t>Bertha</t>
  </si>
  <si>
    <t>Donna</t>
  </si>
  <si>
    <t>Cook</t>
  </si>
  <si>
    <t>Crowell</t>
  </si>
  <si>
    <t>Dungan</t>
  </si>
  <si>
    <t>Fimano</t>
  </si>
  <si>
    <t>Gamble</t>
  </si>
  <si>
    <t>Garland</t>
  </si>
  <si>
    <t>Gettel</t>
  </si>
  <si>
    <t>Grimes</t>
  </si>
  <si>
    <t>Hager</t>
  </si>
  <si>
    <t>Harper</t>
  </si>
  <si>
    <t>Henson</t>
  </si>
  <si>
    <t>Hester</t>
  </si>
  <si>
    <t>Honn</t>
  </si>
  <si>
    <t>Huff</t>
  </si>
  <si>
    <t>Ismail El-Kaissy</t>
  </si>
  <si>
    <t>Kapshtica</t>
  </si>
  <si>
    <t>Kemp</t>
  </si>
  <si>
    <t>King</t>
  </si>
  <si>
    <t>Kirkland</t>
  </si>
  <si>
    <t>Kratohvil</t>
  </si>
  <si>
    <t>Krushenski</t>
  </si>
  <si>
    <t>Lafever</t>
  </si>
  <si>
    <t>Lancaster</t>
  </si>
  <si>
    <t>Lannom</t>
  </si>
  <si>
    <t>Lewis</t>
  </si>
  <si>
    <t>Marks</t>
  </si>
  <si>
    <t>Milad</t>
  </si>
  <si>
    <t>Patterson</t>
  </si>
  <si>
    <t>Pedley</t>
  </si>
  <si>
    <t>Raybeck</t>
  </si>
  <si>
    <t>Russell</t>
  </si>
  <si>
    <t>Shewcraft</t>
  </si>
  <si>
    <t>Short</t>
  </si>
  <si>
    <t>Shumaker</t>
  </si>
  <si>
    <t>Stewart</t>
  </si>
  <si>
    <t>Stockburger</t>
  </si>
  <si>
    <t>Swanson</t>
  </si>
  <si>
    <t>Clyde</t>
  </si>
  <si>
    <t>Aaron</t>
  </si>
  <si>
    <t>Dana</t>
  </si>
  <si>
    <t>Wilma</t>
  </si>
  <si>
    <t>Melvin</t>
  </si>
  <si>
    <t>Joe</t>
  </si>
  <si>
    <t>Randall</t>
  </si>
  <si>
    <t>Herbert</t>
  </si>
  <si>
    <t>Hellens</t>
  </si>
  <si>
    <t>Jane</t>
  </si>
  <si>
    <t>Bruce</t>
  </si>
  <si>
    <t>Jacqueline</t>
  </si>
  <si>
    <t>Georganne</t>
  </si>
  <si>
    <t>Angela</t>
  </si>
  <si>
    <t>Deborah Vaughn</t>
  </si>
  <si>
    <t>Janice</t>
  </si>
  <si>
    <t>Derek</t>
  </si>
  <si>
    <t>Mitzi</t>
  </si>
  <si>
    <t>Antonia</t>
  </si>
  <si>
    <t>Terry</t>
  </si>
  <si>
    <t>Frank</t>
  </si>
  <si>
    <t>Jennifer</t>
  </si>
  <si>
    <t>Robert Alan</t>
  </si>
  <si>
    <t>Glen</t>
  </si>
  <si>
    <t>Kelley</t>
  </si>
  <si>
    <t>Kent</t>
  </si>
  <si>
    <t>Dianne</t>
  </si>
  <si>
    <t>Sarah Lee</t>
  </si>
  <si>
    <t>Marie</t>
  </si>
  <si>
    <t>Eugene</t>
  </si>
  <si>
    <t>Norman</t>
  </si>
  <si>
    <t>Richard</t>
  </si>
  <si>
    <t>Lucius</t>
  </si>
  <si>
    <t>Prabhakar</t>
  </si>
  <si>
    <t>Bill</t>
  </si>
  <si>
    <t>Melinda</t>
  </si>
  <si>
    <t>Tommie</t>
  </si>
  <si>
    <t>Ferman</t>
  </si>
  <si>
    <t>Robyn</t>
  </si>
  <si>
    <t>Mary Anne</t>
  </si>
  <si>
    <t>Delanna</t>
  </si>
  <si>
    <t>Byron</t>
  </si>
  <si>
    <t>Chuck</t>
  </si>
  <si>
    <t>Rita</t>
  </si>
  <si>
    <t>Billy</t>
  </si>
  <si>
    <t>Bilbrey</t>
  </si>
  <si>
    <t>Birchett</t>
  </si>
  <si>
    <t>Bloomingburg</t>
  </si>
  <si>
    <t>Boaz</t>
  </si>
  <si>
    <t>Bollinger</t>
  </si>
  <si>
    <t>Boniol</t>
  </si>
  <si>
    <t>Bonner Myers</t>
  </si>
  <si>
    <t>Bowling</t>
  </si>
  <si>
    <t>Bradford</t>
  </si>
  <si>
    <t>Bragan</t>
  </si>
  <si>
    <t>Brickhouse</t>
  </si>
  <si>
    <t>Bridges</t>
  </si>
  <si>
    <t>Brown</t>
  </si>
  <si>
    <t>Burgess</t>
  </si>
  <si>
    <t>Burkhart</t>
  </si>
  <si>
    <t>Burr</t>
  </si>
  <si>
    <t>Burton</t>
  </si>
  <si>
    <t>Byrd</t>
  </si>
  <si>
    <t>Carr</t>
  </si>
  <si>
    <t>Carver</t>
  </si>
  <si>
    <t>Cavender</t>
  </si>
  <si>
    <t>Chamblee</t>
  </si>
  <si>
    <t>Chapman</t>
  </si>
  <si>
    <t>Chester</t>
  </si>
  <si>
    <t>Childs</t>
  </si>
  <si>
    <t>Cimino</t>
  </si>
  <si>
    <t>Clower</t>
  </si>
  <si>
    <t>Cobb</t>
  </si>
  <si>
    <t>Cole</t>
  </si>
  <si>
    <t>Collett</t>
  </si>
  <si>
    <t>Corricelli</t>
  </si>
  <si>
    <t>Crutcher</t>
  </si>
  <si>
    <t>Curtiss</t>
  </si>
  <si>
    <t>Davidson</t>
  </si>
  <si>
    <t>DeHarde</t>
  </si>
  <si>
    <t>Denny</t>
  </si>
  <si>
    <t>Denton</t>
  </si>
  <si>
    <t>DeWeese</t>
  </si>
  <si>
    <t>Dodson</t>
  </si>
  <si>
    <t>Driver</t>
  </si>
  <si>
    <t>Duarte</t>
  </si>
  <si>
    <t>Durham</t>
  </si>
  <si>
    <t>Dycus</t>
  </si>
  <si>
    <t>Eck</t>
  </si>
  <si>
    <t>Edde</t>
  </si>
  <si>
    <t>Eddlemon</t>
  </si>
  <si>
    <t>Elam</t>
  </si>
  <si>
    <t>Elgin</t>
  </si>
  <si>
    <t>Elliott</t>
  </si>
  <si>
    <t>Erickson</t>
  </si>
  <si>
    <t>Farmer</t>
  </si>
  <si>
    <t>Faulkner</t>
  </si>
  <si>
    <t>Feamster</t>
  </si>
  <si>
    <t>Fellman</t>
  </si>
  <si>
    <t>Finney</t>
  </si>
  <si>
    <t>Frakes</t>
  </si>
  <si>
    <t>Fuchs</t>
  </si>
  <si>
    <t>Fuqua-Haney</t>
  </si>
  <si>
    <t>Gabb</t>
  </si>
  <si>
    <t>Gary</t>
  </si>
  <si>
    <t>Gilbert</t>
  </si>
  <si>
    <t>Gingles</t>
  </si>
  <si>
    <t>Goss</t>
  </si>
  <si>
    <t>Gourley</t>
  </si>
  <si>
    <t>Gregory</t>
  </si>
  <si>
    <t>Gupta</t>
  </si>
  <si>
    <t>Haby</t>
  </si>
  <si>
    <t>Hale</t>
  </si>
  <si>
    <t>Hall</t>
  </si>
  <si>
    <t>Hampton</t>
  </si>
  <si>
    <t>Hanna</t>
  </si>
  <si>
    <t>Harmon</t>
  </si>
  <si>
    <t>Harrison</t>
  </si>
  <si>
    <t>Hart</t>
  </si>
  <si>
    <t>Hawkins</t>
  </si>
  <si>
    <t>Hayes</t>
  </si>
  <si>
    <t>Hedge</t>
  </si>
  <si>
    <t>Henderson</t>
  </si>
  <si>
    <t>Henry</t>
  </si>
  <si>
    <t>Hensley</t>
  </si>
  <si>
    <t>Herko</t>
  </si>
  <si>
    <t>Hinkle</t>
  </si>
  <si>
    <t>Education</t>
  </si>
  <si>
    <t>Internet</t>
  </si>
  <si>
    <t>Meetings and Attendance</t>
  </si>
  <si>
    <t>CGFM</t>
  </si>
  <si>
    <t>Newsletter</t>
  </si>
  <si>
    <t>Programs</t>
  </si>
  <si>
    <t>1/hour      10 max</t>
  </si>
  <si>
    <t>Uptain</t>
  </si>
  <si>
    <t>Maureen</t>
  </si>
  <si>
    <t>Lois</t>
  </si>
  <si>
    <t>Keevia</t>
  </si>
  <si>
    <t>Ann</t>
  </si>
  <si>
    <t>Casey</t>
  </si>
  <si>
    <t>Paul</t>
  </si>
  <si>
    <t>Adam</t>
  </si>
  <si>
    <t>Lela</t>
  </si>
  <si>
    <t>Torrey</t>
  </si>
  <si>
    <t>Dale</t>
  </si>
  <si>
    <t>Alicia</t>
  </si>
  <si>
    <t>Erinne</t>
  </si>
  <si>
    <t>Kim</t>
  </si>
  <si>
    <t>Jeff</t>
  </si>
  <si>
    <t>Mohamed</t>
  </si>
  <si>
    <t>Albina</t>
  </si>
  <si>
    <t>Jason</t>
  </si>
  <si>
    <t>Kristi</t>
  </si>
  <si>
    <t>Ashley</t>
  </si>
  <si>
    <t>E.</t>
  </si>
  <si>
    <t>Michelene</t>
  </si>
  <si>
    <t>Kakhada</t>
  </si>
  <si>
    <t>Ricky</t>
  </si>
  <si>
    <t>Eric</t>
  </si>
  <si>
    <t>Kayla</t>
  </si>
  <si>
    <t>Yan</t>
  </si>
  <si>
    <t>T Cayce</t>
  </si>
  <si>
    <t>Janet</t>
  </si>
  <si>
    <t>Emily</t>
  </si>
  <si>
    <t>Chelon</t>
  </si>
  <si>
    <t>Daniel Allen</t>
  </si>
  <si>
    <t>09/06 Meeting</t>
  </si>
  <si>
    <t>10/06 Meeting</t>
  </si>
  <si>
    <t>11/06 Meeting</t>
  </si>
  <si>
    <t>12/06 Meeting</t>
  </si>
  <si>
    <t>01/07 Meeting</t>
  </si>
  <si>
    <t>02/07 Meeting</t>
  </si>
  <si>
    <t>03/07 Meeting</t>
  </si>
  <si>
    <t>04/07 Meeting</t>
  </si>
  <si>
    <t>Miss.</t>
  </si>
  <si>
    <t xml:space="preserve"> </t>
  </si>
  <si>
    <t>Mary Elaine</t>
  </si>
  <si>
    <t>Shirley</t>
  </si>
  <si>
    <t>Kristen</t>
  </si>
  <si>
    <t>E. Paul</t>
  </si>
  <si>
    <t>Sharon</t>
  </si>
  <si>
    <t>SAL</t>
  </si>
  <si>
    <t>Mr.</t>
  </si>
  <si>
    <t>Ms.</t>
  </si>
  <si>
    <t>Mrs.</t>
  </si>
  <si>
    <t>Dr.</t>
  </si>
  <si>
    <t>Col.</t>
  </si>
  <si>
    <t>Winter Seminar</t>
  </si>
  <si>
    <t>CGFM Sponsored Training</t>
  </si>
  <si>
    <t>Points for each activity.</t>
  </si>
  <si>
    <t>Finance</t>
  </si>
  <si>
    <t>Blair</t>
  </si>
  <si>
    <t>Carrie</t>
  </si>
  <si>
    <t>Coats / Hats &amp; Gloves</t>
  </si>
  <si>
    <t>Business Tax Seminar - Nashville</t>
  </si>
  <si>
    <t>Business Tax Seminar - Memphis</t>
  </si>
  <si>
    <t>Rusty</t>
  </si>
  <si>
    <t>Jerri</t>
  </si>
  <si>
    <t>Edwards</t>
  </si>
  <si>
    <t>Ferris</t>
  </si>
  <si>
    <t>Foster</t>
  </si>
  <si>
    <t>Ragan</t>
  </si>
  <si>
    <t>Christine</t>
  </si>
  <si>
    <t>Staley</t>
  </si>
  <si>
    <t>Stanton</t>
  </si>
  <si>
    <t>Steinhart</t>
  </si>
  <si>
    <t>Stephenson</t>
  </si>
  <si>
    <t>Stone</t>
  </si>
  <si>
    <t>Street</t>
  </si>
  <si>
    <t>Sturtevant</t>
  </si>
  <si>
    <t>Sylvis</t>
  </si>
  <si>
    <t>Thomas</t>
  </si>
  <si>
    <t>Thompson</t>
  </si>
  <si>
    <t>Tidwell</t>
  </si>
  <si>
    <t>Timme</t>
  </si>
  <si>
    <t>Tipps</t>
  </si>
  <si>
    <t>Troyani</t>
  </si>
  <si>
    <t>Tucker</t>
  </si>
  <si>
    <t>Underhill</t>
  </si>
  <si>
    <t>Vanatta</t>
  </si>
  <si>
    <t>Vann</t>
  </si>
  <si>
    <t>Voss</t>
  </si>
  <si>
    <t>Wade</t>
  </si>
  <si>
    <t>Wakefield</t>
  </si>
  <si>
    <t>Walker</t>
  </si>
  <si>
    <t>Wall</t>
  </si>
  <si>
    <t>Warner</t>
  </si>
  <si>
    <t>Watson</t>
  </si>
  <si>
    <t>Westbrook</t>
  </si>
  <si>
    <t>White</t>
  </si>
  <si>
    <t>Willis</t>
  </si>
  <si>
    <t>Wilson</t>
  </si>
  <si>
    <t>Winningham</t>
  </si>
  <si>
    <t>Wiseman</t>
  </si>
  <si>
    <t>Wood</t>
  </si>
  <si>
    <t>Worley</t>
  </si>
  <si>
    <t>Wright</t>
  </si>
  <si>
    <t>Yates</t>
  </si>
  <si>
    <t>Fred</t>
  </si>
  <si>
    <t>Constantinos</t>
  </si>
  <si>
    <t>Arthur</t>
  </si>
  <si>
    <t>Betty</t>
  </si>
  <si>
    <t>John</t>
  </si>
  <si>
    <t>Patricia</t>
  </si>
  <si>
    <t>Katherine</t>
  </si>
  <si>
    <t>Ronald</t>
  </si>
  <si>
    <t>Charles</t>
  </si>
  <si>
    <t>Edgar</t>
  </si>
  <si>
    <t>Penny</t>
  </si>
  <si>
    <t>Jerry</t>
  </si>
  <si>
    <t>Jill</t>
  </si>
  <si>
    <t>Doyce</t>
  </si>
  <si>
    <t>Doyle</t>
  </si>
  <si>
    <t>Jeffery</t>
  </si>
  <si>
    <t>Larry</t>
  </si>
  <si>
    <t>Vicki</t>
  </si>
  <si>
    <t>Robert</t>
  </si>
  <si>
    <t>Rachel</t>
  </si>
  <si>
    <t>Dan</t>
  </si>
  <si>
    <t>Rebecca</t>
  </si>
  <si>
    <t>Bryan</t>
  </si>
  <si>
    <t>Lucia</t>
  </si>
  <si>
    <t>Nancy</t>
  </si>
  <si>
    <t>Wilbur</t>
  </si>
  <si>
    <t>Charles Hugh</t>
  </si>
  <si>
    <t>Elizabeth</t>
  </si>
  <si>
    <t>Debra Deann</t>
  </si>
  <si>
    <t>Gerry</t>
  </si>
  <si>
    <t>Melissa</t>
  </si>
  <si>
    <t>Vivian</t>
  </si>
  <si>
    <t>Deborah</t>
  </si>
  <si>
    <t>David</t>
  </si>
  <si>
    <t>Allen</t>
  </si>
  <si>
    <t>Becky</t>
  </si>
  <si>
    <t>William</t>
  </si>
  <si>
    <t>Kevin</t>
  </si>
  <si>
    <t>William Jerry</t>
  </si>
  <si>
    <t>Brenda</t>
  </si>
  <si>
    <t>Edward</t>
  </si>
  <si>
    <t>Ingrid</t>
  </si>
  <si>
    <t>Kimberly</t>
  </si>
  <si>
    <t>Philip</t>
  </si>
  <si>
    <t>Bridget</t>
  </si>
  <si>
    <t>Diana</t>
  </si>
  <si>
    <t>Elaine</t>
  </si>
  <si>
    <t>Chapter Service Drawing - 2006</t>
  </si>
  <si>
    <t>Armstrong</t>
  </si>
  <si>
    <t>Baltzer</t>
  </si>
  <si>
    <t>Boone</t>
  </si>
  <si>
    <t>Ike</t>
  </si>
  <si>
    <t>Cheung</t>
  </si>
  <si>
    <t>Craig</t>
  </si>
  <si>
    <t>Lloyd</t>
  </si>
  <si>
    <t>Detch</t>
  </si>
  <si>
    <t>Ethel</t>
  </si>
  <si>
    <t>Harris</t>
  </si>
  <si>
    <t>Heisey</t>
  </si>
  <si>
    <t>Eddie</t>
  </si>
  <si>
    <t>Neumaier</t>
  </si>
  <si>
    <t>Anthony</t>
  </si>
  <si>
    <t>Racard</t>
  </si>
  <si>
    <t>Terri</t>
  </si>
  <si>
    <t>Smotherman</t>
  </si>
  <si>
    <t>Trobaugh</t>
  </si>
  <si>
    <t>Nebert Ray</t>
  </si>
  <si>
    <t>Womack</t>
  </si>
  <si>
    <t>George</t>
  </si>
  <si>
    <t>New Members Sponsored by the Member.</t>
  </si>
  <si>
    <t xml:space="preserve">Two points per Committee. </t>
  </si>
  <si>
    <t>Ben</t>
  </si>
  <si>
    <t>Fruscione</t>
  </si>
  <si>
    <t>Norm</t>
  </si>
  <si>
    <t>Baranova</t>
  </si>
  <si>
    <t>Alla</t>
  </si>
  <si>
    <t>Brechon</t>
  </si>
  <si>
    <t>Czerwinski</t>
  </si>
  <si>
    <t>PDC</t>
  </si>
  <si>
    <t>Carroll</t>
  </si>
  <si>
    <t>Kristy</t>
  </si>
  <si>
    <t>Sawyers</t>
  </si>
  <si>
    <t>Bentley</t>
  </si>
  <si>
    <t>Hicks</t>
  </si>
  <si>
    <t>McCalip</t>
  </si>
  <si>
    <t>Mary</t>
  </si>
  <si>
    <t>Woods</t>
  </si>
  <si>
    <t>Sullivan</t>
  </si>
  <si>
    <t>M. Richard</t>
  </si>
  <si>
    <t>Williams</t>
  </si>
  <si>
    <t>Stapp</t>
  </si>
  <si>
    <t>Rueger</t>
  </si>
  <si>
    <t>Jeffrey</t>
  </si>
  <si>
    <t>Nicholson</t>
  </si>
  <si>
    <t>Morris</t>
  </si>
  <si>
    <t>Goins</t>
  </si>
  <si>
    <t>Earhart</t>
  </si>
  <si>
    <t>Michelle</t>
  </si>
  <si>
    <t>Dobbins</t>
  </si>
  <si>
    <t>Regina</t>
  </si>
  <si>
    <t>Christensen</t>
  </si>
  <si>
    <t>L. Joyce</t>
  </si>
  <si>
    <t>1/guest 3max</t>
  </si>
  <si>
    <t>4/nonfinancial 6/financial</t>
  </si>
  <si>
    <t>10 when completed</t>
  </si>
  <si>
    <t>1,2,3 event</t>
  </si>
  <si>
    <t>3/member</t>
  </si>
  <si>
    <t>3/committee</t>
  </si>
  <si>
    <t>Abbey</t>
  </si>
  <si>
    <t>Ashby</t>
  </si>
  <si>
    <t>Batson</t>
  </si>
  <si>
    <t>Battle</t>
  </si>
  <si>
    <t>Bodary</t>
  </si>
  <si>
    <t>Cabading</t>
  </si>
  <si>
    <t>Chriske</t>
  </si>
  <si>
    <t>Lil Sold. Salvation Army</t>
  </si>
  <si>
    <t>Brown Dog</t>
  </si>
  <si>
    <t>VITA</t>
  </si>
  <si>
    <t>CEC P&amp;P CR</t>
  </si>
  <si>
    <t>Hershel</t>
  </si>
  <si>
    <t>Julie</t>
  </si>
  <si>
    <t>G. Robert</t>
  </si>
  <si>
    <t>Raymond</t>
  </si>
  <si>
    <t>W. Steven</t>
  </si>
  <si>
    <t>Suzanne</t>
  </si>
  <si>
    <t>Scarlet</t>
  </si>
  <si>
    <t>Diane</t>
  </si>
  <si>
    <t>Patrice</t>
  </si>
  <si>
    <t>Christopher</t>
  </si>
  <si>
    <t>Roy</t>
  </si>
  <si>
    <t>Shelia</t>
  </si>
  <si>
    <t>Jan</t>
  </si>
  <si>
    <t>Kandi</t>
  </si>
  <si>
    <t>Clare</t>
  </si>
  <si>
    <t>Gentry Brown</t>
  </si>
  <si>
    <t>Wendell</t>
  </si>
  <si>
    <t>Lisa Marie</t>
  </si>
  <si>
    <t>Darryl</t>
  </si>
  <si>
    <t>Margaret</t>
  </si>
  <si>
    <t>Terrice</t>
  </si>
  <si>
    <t>Daniel</t>
  </si>
  <si>
    <t>Dena</t>
  </si>
  <si>
    <t>Horace</t>
  </si>
  <si>
    <t>Britt</t>
  </si>
  <si>
    <t>Douglas</t>
  </si>
  <si>
    <t>LAST NAME</t>
  </si>
  <si>
    <t>FIRST NAME</t>
  </si>
  <si>
    <t>Lanius</t>
  </si>
  <si>
    <t>Cathy</t>
  </si>
  <si>
    <t>Massey</t>
  </si>
  <si>
    <t>Francisco</t>
  </si>
  <si>
    <t>Shawn</t>
  </si>
  <si>
    <t>Robin</t>
  </si>
  <si>
    <t>Channel 8</t>
  </si>
  <si>
    <t>Mattingly</t>
  </si>
  <si>
    <t>Littlepage</t>
  </si>
  <si>
    <t>Harriett</t>
  </si>
  <si>
    <t>Rachelle</t>
  </si>
  <si>
    <t>Strickland</t>
  </si>
  <si>
    <t>Derrick</t>
  </si>
  <si>
    <t>Brian</t>
  </si>
  <si>
    <t>Gray</t>
  </si>
  <si>
    <t>Early Careers</t>
  </si>
  <si>
    <t>C. Richard</t>
  </si>
  <si>
    <t>Katie</t>
  </si>
  <si>
    <t>Wahlstrom</t>
  </si>
  <si>
    <t>2/lunch</t>
  </si>
  <si>
    <t>Community Service</t>
  </si>
  <si>
    <t>Black</t>
  </si>
  <si>
    <t>Camp</t>
  </si>
  <si>
    <t>Cynthia Gail</t>
  </si>
  <si>
    <t>Liebergen</t>
  </si>
  <si>
    <t>Todd</t>
  </si>
  <si>
    <t>Talia</t>
  </si>
  <si>
    <t>McSwain</t>
  </si>
  <si>
    <t>Dwayne</t>
  </si>
  <si>
    <t>Sharp</t>
  </si>
  <si>
    <t>Community Service Participation</t>
  </si>
  <si>
    <t>TOTALS</t>
  </si>
  <si>
    <t>Hours for each activity: Total points limited to 10</t>
  </si>
  <si>
    <t>Guests each month</t>
  </si>
  <si>
    <t>Meeting Guest Participation</t>
  </si>
  <si>
    <t>Committee Participation</t>
  </si>
  <si>
    <t>Awards</t>
  </si>
  <si>
    <t>30 for incentive</t>
  </si>
  <si>
    <t>20 for PDC</t>
  </si>
  <si>
    <t>Washington PDC</t>
  </si>
  <si>
    <t>February 28, 2007 Audio conference</t>
  </si>
  <si>
    <t>Mar. 28, 2007 Teleconference</t>
  </si>
  <si>
    <t>09/06Meeting</t>
  </si>
  <si>
    <t>Apr. 10, 2007 Breakfast</t>
  </si>
  <si>
    <t>Jerry Johnson</t>
  </si>
  <si>
    <t>Sponsorship Committee</t>
  </si>
  <si>
    <t>San Diego PDC</t>
  </si>
  <si>
    <t>Lex. PDC</t>
  </si>
  <si>
    <t>Speakers</t>
  </si>
  <si>
    <t>Mike Batson</t>
  </si>
  <si>
    <t>Marci Floyd</t>
  </si>
  <si>
    <t>Jason Kemp</t>
  </si>
  <si>
    <t>Members =&gt;30</t>
  </si>
  <si>
    <t>May 9, 2007 Teleconference</t>
  </si>
  <si>
    <t>Eligible for incentive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</si>
</sst>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b/>
      <i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Webdings"/>
      <family val="1"/>
    </font>
    <font>
      <sz val="10"/>
      <name val="Times New Roman"/>
      <family val="1"/>
    </font>
    <font>
      <sz val="10"/>
      <name val="Britannic Bold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3" fillId="2" borderId="3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2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3" fillId="2" borderId="1" xfId="0" applyFont="1" applyFill="1" applyBorder="1" applyAlignment="1">
      <alignment vertical="justify"/>
    </xf>
    <xf numFmtId="0" fontId="0" fillId="2" borderId="1" xfId="0" applyFill="1" applyBorder="1" applyAlignment="1">
      <alignment horizontal="center" wrapText="1"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/>
    </xf>
    <xf numFmtId="0" fontId="3" fillId="2" borderId="3" xfId="0" applyFont="1" applyFill="1" applyBorder="1" applyAlignment="1">
      <alignment vertical="justify"/>
    </xf>
    <xf numFmtId="0" fontId="3" fillId="2" borderId="0" xfId="0" applyFont="1" applyFill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0" fillId="2" borderId="1" xfId="0" applyFont="1" applyFill="1" applyBorder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2" xfId="0" applyFill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0" fillId="2" borderId="0" xfId="0" applyFill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6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color auto="1"/>
      </font>
      <fill>
        <patternFill>
          <bgColor rgb="FFCCFFCC"/>
        </patternFill>
      </fill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J481"/>
  <sheetViews>
    <sheetView tabSelected="1" zoomScale="75" zoomScaleNormal="75" workbookViewId="0" topLeftCell="A1">
      <pane xSplit="2" ySplit="5" topLeftCell="I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W11" sqref="W11"/>
    </sheetView>
  </sheetViews>
  <sheetFormatPr defaultColWidth="9.140625" defaultRowHeight="12.75"/>
  <cols>
    <col min="1" max="1" width="18.421875" style="0" customWidth="1"/>
    <col min="2" max="2" width="20.7109375" style="5" customWidth="1"/>
    <col min="3" max="3" width="5.7109375" style="0" customWidth="1"/>
    <col min="4" max="5" width="7.421875" style="5" customWidth="1"/>
    <col min="6" max="6" width="7.28125" style="5" customWidth="1"/>
    <col min="7" max="8" width="7.421875" style="5" customWidth="1"/>
    <col min="9" max="10" width="7.28125" style="5" customWidth="1"/>
    <col min="11" max="11" width="7.421875" style="5" customWidth="1"/>
    <col min="12" max="12" width="7.7109375" style="5" customWidth="1"/>
    <col min="13" max="14" width="10.421875" style="5" customWidth="1"/>
    <col min="15" max="15" width="10.140625" style="5" customWidth="1"/>
    <col min="16" max="16" width="9.421875" style="5" customWidth="1"/>
    <col min="17" max="17" width="10.421875" style="5" customWidth="1"/>
    <col min="18" max="18" width="11.421875" style="5" customWidth="1"/>
    <col min="19" max="19" width="10.28125" style="5" customWidth="1"/>
    <col min="20" max="20" width="13.7109375" style="5" customWidth="1"/>
    <col min="21" max="21" width="13.00390625" style="6" customWidth="1"/>
    <col min="22" max="22" width="13.00390625" style="5" customWidth="1"/>
    <col min="23" max="23" width="16.28125" style="0" customWidth="1"/>
    <col min="24" max="27" width="8.7109375" style="0" customWidth="1"/>
    <col min="28" max="34" width="6.7109375" style="0" customWidth="1"/>
    <col min="35" max="16384" width="8.7109375" style="0" customWidth="1"/>
  </cols>
  <sheetData>
    <row r="1" spans="1:3" ht="12.75" customHeight="1">
      <c r="A1" s="46" t="s">
        <v>564</v>
      </c>
      <c r="B1" s="47"/>
      <c r="C1" s="21"/>
    </row>
    <row r="2" spans="1:3" ht="15">
      <c r="A2" s="46" t="s">
        <v>50</v>
      </c>
      <c r="B2" s="47"/>
      <c r="C2" s="21"/>
    </row>
    <row r="3" spans="3:22" ht="12.75">
      <c r="C3" s="6"/>
      <c r="U3" s="42" t="s">
        <v>702</v>
      </c>
      <c r="V3" s="44"/>
    </row>
    <row r="4" spans="1:22" ht="51">
      <c r="A4" s="10"/>
      <c r="B4" s="13" t="s">
        <v>92</v>
      </c>
      <c r="C4" s="22"/>
      <c r="D4" s="3" t="s">
        <v>683</v>
      </c>
      <c r="E4" s="3" t="s">
        <v>683</v>
      </c>
      <c r="F4" s="3" t="s">
        <v>683</v>
      </c>
      <c r="G4" s="3" t="s">
        <v>683</v>
      </c>
      <c r="H4" s="3" t="s">
        <v>683</v>
      </c>
      <c r="I4" s="3" t="s">
        <v>683</v>
      </c>
      <c r="J4" s="3" t="s">
        <v>683</v>
      </c>
      <c r="K4" s="3" t="s">
        <v>683</v>
      </c>
      <c r="L4" s="4" t="s">
        <v>619</v>
      </c>
      <c r="M4" s="4" t="s">
        <v>621</v>
      </c>
      <c r="N4" s="4" t="s">
        <v>61</v>
      </c>
      <c r="O4" s="4" t="s">
        <v>622</v>
      </c>
      <c r="P4" s="4" t="s">
        <v>623</v>
      </c>
      <c r="Q4" s="4" t="s">
        <v>61</v>
      </c>
      <c r="R4" s="4" t="s">
        <v>624</v>
      </c>
      <c r="S4" s="4" t="s">
        <v>412</v>
      </c>
      <c r="T4" s="4" t="s">
        <v>620</v>
      </c>
      <c r="U4" s="7" t="s">
        <v>701</v>
      </c>
      <c r="V4" s="32"/>
    </row>
    <row r="5" spans="1:26" ht="38.25">
      <c r="A5" s="1" t="s">
        <v>662</v>
      </c>
      <c r="B5" s="19" t="s">
        <v>663</v>
      </c>
      <c r="C5" s="20" t="s">
        <v>460</v>
      </c>
      <c r="D5" s="8" t="s">
        <v>445</v>
      </c>
      <c r="E5" s="8" t="s">
        <v>446</v>
      </c>
      <c r="F5" s="8" t="s">
        <v>447</v>
      </c>
      <c r="G5" s="8" t="s">
        <v>448</v>
      </c>
      <c r="H5" s="8" t="s">
        <v>449</v>
      </c>
      <c r="I5" s="8" t="s">
        <v>450</v>
      </c>
      <c r="J5" s="8" t="s">
        <v>451</v>
      </c>
      <c r="K5" s="8" t="s">
        <v>452</v>
      </c>
      <c r="L5" s="8" t="s">
        <v>55</v>
      </c>
      <c r="M5" s="8" t="s">
        <v>52</v>
      </c>
      <c r="N5" s="8" t="s">
        <v>679</v>
      </c>
      <c r="O5" s="8" t="s">
        <v>53</v>
      </c>
      <c r="P5" s="8" t="s">
        <v>54</v>
      </c>
      <c r="Q5" s="8" t="s">
        <v>56</v>
      </c>
      <c r="R5" s="8" t="s">
        <v>699</v>
      </c>
      <c r="S5" s="8" t="s">
        <v>684</v>
      </c>
      <c r="T5" s="8" t="s">
        <v>60</v>
      </c>
      <c r="U5" s="9" t="s">
        <v>51</v>
      </c>
      <c r="V5" s="48" t="s">
        <v>718</v>
      </c>
      <c r="W5" s="49"/>
      <c r="X5" s="2"/>
      <c r="Y5" s="2"/>
      <c r="Z5" s="2"/>
    </row>
    <row r="6" spans="1:27" ht="14.25">
      <c r="A6" s="17" t="s">
        <v>280</v>
      </c>
      <c r="B6" s="17" t="s">
        <v>553</v>
      </c>
      <c r="C6" s="17" t="s">
        <v>461</v>
      </c>
      <c r="D6" s="34"/>
      <c r="E6" s="34"/>
      <c r="F6" s="34"/>
      <c r="G6" s="34"/>
      <c r="H6" s="34"/>
      <c r="I6" s="34"/>
      <c r="J6" s="34"/>
      <c r="K6" s="34"/>
      <c r="L6" s="34">
        <f>'Meeting Guest'!L6</f>
        <v>0</v>
      </c>
      <c r="M6" s="34"/>
      <c r="N6" s="34"/>
      <c r="O6" s="34">
        <f>'Training Participation'!Q6</f>
        <v>0</v>
      </c>
      <c r="P6" s="34">
        <f>'New Member Sponsors'!H6</f>
        <v>0</v>
      </c>
      <c r="Q6" s="34"/>
      <c r="R6" s="34">
        <f>'Committee Participation'!Q6</f>
        <v>0</v>
      </c>
      <c r="S6" s="34">
        <f>'Community Service Points'!K6</f>
        <v>0</v>
      </c>
      <c r="T6" s="34"/>
      <c r="U6" s="38">
        <f>SUM(D6:T6)</f>
        <v>0</v>
      </c>
      <c r="V6" s="2" t="str">
        <f>IF(U6&gt;=30,B6,"   ")</f>
        <v>   </v>
      </c>
      <c r="W6" s="2" t="str">
        <f>IF(U6&gt;=30,A6,"   ")</f>
        <v>   </v>
      </c>
      <c r="X6" s="39"/>
      <c r="Y6" s="12"/>
      <c r="Z6" s="12"/>
      <c r="AA6" s="40"/>
    </row>
    <row r="7" spans="1:27" ht="12.75">
      <c r="A7" s="17" t="s">
        <v>625</v>
      </c>
      <c r="B7" s="17" t="s">
        <v>414</v>
      </c>
      <c r="C7" s="17" t="s">
        <v>462</v>
      </c>
      <c r="I7" s="11"/>
      <c r="J7" s="11"/>
      <c r="K7" s="11"/>
      <c r="L7" s="34">
        <f>'Meeting Guest'!L7</f>
        <v>0</v>
      </c>
      <c r="O7" s="34">
        <f>'Training Participation'!Q7</f>
        <v>3</v>
      </c>
      <c r="P7" s="34">
        <f>'New Member Sponsors'!H7</f>
        <v>0</v>
      </c>
      <c r="Q7" s="11"/>
      <c r="R7" s="34">
        <f>'Committee Participation'!Q7</f>
        <v>0</v>
      </c>
      <c r="S7" s="34">
        <f>'Community Service Points'!K7</f>
        <v>0</v>
      </c>
      <c r="U7" s="38">
        <f aca="true" t="shared" si="0" ref="U7:U70">SUM(D7:T7)</f>
        <v>3</v>
      </c>
      <c r="V7" s="2" t="str">
        <f aca="true" t="shared" si="1" ref="V7:V70">IF(U7&gt;=30,B7,"   ")</f>
        <v>   </v>
      </c>
      <c r="W7" s="2" t="str">
        <f aca="true" t="shared" si="2" ref="W7:W70">IF(U7&gt;=30,A7,"   ")</f>
        <v>   </v>
      </c>
      <c r="X7" s="43" t="s">
        <v>716</v>
      </c>
      <c r="Y7" s="11"/>
      <c r="Z7" s="11"/>
      <c r="AA7" s="11"/>
    </row>
    <row r="8" spans="1:36" ht="12.75">
      <c r="A8" s="17" t="s">
        <v>110</v>
      </c>
      <c r="B8" s="17" t="s">
        <v>237</v>
      </c>
      <c r="C8" s="17" t="s">
        <v>463</v>
      </c>
      <c r="D8" s="5">
        <v>2</v>
      </c>
      <c r="E8" s="5">
        <v>2</v>
      </c>
      <c r="F8" s="5">
        <v>2</v>
      </c>
      <c r="G8" s="11">
        <v>2</v>
      </c>
      <c r="H8" s="11">
        <v>2</v>
      </c>
      <c r="I8" s="11">
        <v>2</v>
      </c>
      <c r="J8" s="11">
        <v>2</v>
      </c>
      <c r="L8" s="34">
        <f>'Meeting Guest'!L8</f>
        <v>0</v>
      </c>
      <c r="O8" s="34">
        <f>'Training Participation'!Q8</f>
        <v>8</v>
      </c>
      <c r="P8" s="34">
        <f>'New Member Sponsors'!H8</f>
        <v>0</v>
      </c>
      <c r="Q8" s="5">
        <v>2</v>
      </c>
      <c r="R8" s="34">
        <f>'Committee Participation'!Q8</f>
        <v>3</v>
      </c>
      <c r="S8" s="34">
        <f>'Community Service Points'!L8</f>
        <v>8</v>
      </c>
      <c r="U8" s="38">
        <f t="shared" si="0"/>
        <v>35</v>
      </c>
      <c r="V8" s="2" t="str">
        <f t="shared" si="1"/>
        <v>Amy</v>
      </c>
      <c r="W8" s="2" t="str">
        <f t="shared" si="2"/>
        <v>Abbott</v>
      </c>
      <c r="X8" s="11">
        <f>COUNTIF(U6:U403,"&gt;=30")</f>
        <v>23</v>
      </c>
      <c r="Y8" s="11"/>
      <c r="Z8" s="11"/>
      <c r="AA8" s="40"/>
      <c r="AJ8" s="36"/>
    </row>
    <row r="9" spans="1:27" ht="12.75">
      <c r="A9" s="17" t="s">
        <v>110</v>
      </c>
      <c r="B9" s="17" t="s">
        <v>118</v>
      </c>
      <c r="C9" s="17" t="s">
        <v>461</v>
      </c>
      <c r="D9" s="5">
        <v>2</v>
      </c>
      <c r="E9" s="5">
        <v>2</v>
      </c>
      <c r="F9" s="5">
        <v>2</v>
      </c>
      <c r="G9" s="11">
        <v>2</v>
      </c>
      <c r="H9" s="11">
        <v>2</v>
      </c>
      <c r="I9" s="11">
        <v>2</v>
      </c>
      <c r="J9" s="11">
        <v>2</v>
      </c>
      <c r="L9" s="34">
        <f>'Meeting Guest'!L9</f>
        <v>1</v>
      </c>
      <c r="O9" s="34">
        <f>'Training Participation'!Q9</f>
        <v>10</v>
      </c>
      <c r="P9" s="34">
        <f>'New Member Sponsors'!H9</f>
        <v>0</v>
      </c>
      <c r="Q9" s="5">
        <v>2</v>
      </c>
      <c r="R9" s="34">
        <f>'Committee Participation'!Q9</f>
        <v>7</v>
      </c>
      <c r="S9" s="34">
        <f>'Community Service Points'!L9</f>
        <v>8</v>
      </c>
      <c r="U9" s="38">
        <f t="shared" si="0"/>
        <v>42</v>
      </c>
      <c r="V9" s="2" t="str">
        <f t="shared" si="1"/>
        <v>Nathan</v>
      </c>
      <c r="W9" s="2" t="str">
        <f t="shared" si="2"/>
        <v>Abbott</v>
      </c>
      <c r="X9" s="11"/>
      <c r="Y9" s="11"/>
      <c r="Z9" s="11"/>
      <c r="AA9" s="11"/>
    </row>
    <row r="10" spans="1:36" ht="12.75">
      <c r="A10" s="17" t="s">
        <v>62</v>
      </c>
      <c r="B10" s="17" t="s">
        <v>517</v>
      </c>
      <c r="C10" s="17" t="s">
        <v>461</v>
      </c>
      <c r="L10" s="34">
        <f>'Meeting Guest'!L10</f>
        <v>0</v>
      </c>
      <c r="O10" s="34">
        <f>'Training Participation'!Q10</f>
        <v>0</v>
      </c>
      <c r="P10" s="34">
        <f>'New Member Sponsors'!H10</f>
        <v>0</v>
      </c>
      <c r="R10" s="34">
        <f>'Committee Participation'!Q10</f>
        <v>0</v>
      </c>
      <c r="S10" s="34">
        <f>'Community Service Points'!L10</f>
        <v>0</v>
      </c>
      <c r="U10" s="38">
        <f t="shared" si="0"/>
        <v>0</v>
      </c>
      <c r="V10" s="2" t="str">
        <f t="shared" si="1"/>
        <v>   </v>
      </c>
      <c r="W10" s="2" t="str">
        <f t="shared" si="2"/>
        <v>   </v>
      </c>
      <c r="X10" s="41"/>
      <c r="Y10" s="11"/>
      <c r="Z10" s="11"/>
      <c r="AA10" s="40"/>
      <c r="AJ10" s="36"/>
    </row>
    <row r="11" spans="1:27" ht="12.75">
      <c r="A11" s="17" t="s">
        <v>63</v>
      </c>
      <c r="B11" s="17" t="s">
        <v>518</v>
      </c>
      <c r="C11" s="17" t="s">
        <v>461</v>
      </c>
      <c r="F11" s="5">
        <v>2</v>
      </c>
      <c r="L11" s="34">
        <f>'Meeting Guest'!L11</f>
        <v>0</v>
      </c>
      <c r="O11" s="34">
        <f>'Training Participation'!Q11</f>
        <v>3</v>
      </c>
      <c r="P11" s="34">
        <f>'New Member Sponsors'!H11</f>
        <v>0</v>
      </c>
      <c r="R11" s="34">
        <f>'Committee Participation'!Q11</f>
        <v>0</v>
      </c>
      <c r="S11" s="34">
        <f>'Community Service Points'!L11</f>
        <v>0</v>
      </c>
      <c r="U11" s="38">
        <f t="shared" si="0"/>
        <v>5</v>
      </c>
      <c r="V11" s="2" t="str">
        <f t="shared" si="1"/>
        <v>   </v>
      </c>
      <c r="W11" s="2" t="str">
        <f t="shared" si="2"/>
        <v>   </v>
      </c>
      <c r="X11" s="11"/>
      <c r="Y11" s="11"/>
      <c r="Z11" s="11"/>
      <c r="AA11" s="11"/>
    </row>
    <row r="12" spans="1:36" ht="12.75">
      <c r="A12" s="17" t="s">
        <v>64</v>
      </c>
      <c r="B12" s="17" t="s">
        <v>519</v>
      </c>
      <c r="C12" s="17" t="s">
        <v>461</v>
      </c>
      <c r="E12" s="5">
        <v>2</v>
      </c>
      <c r="G12" s="5">
        <v>2</v>
      </c>
      <c r="H12" s="11">
        <v>2</v>
      </c>
      <c r="I12" s="11">
        <v>2</v>
      </c>
      <c r="J12" s="11">
        <v>2</v>
      </c>
      <c r="K12" s="11"/>
      <c r="L12" s="34">
        <f>'Meeting Guest'!L12</f>
        <v>0</v>
      </c>
      <c r="O12" s="34">
        <f>'Training Participation'!Q12</f>
        <v>6</v>
      </c>
      <c r="P12" s="34">
        <f>'New Member Sponsors'!H12</f>
        <v>0</v>
      </c>
      <c r="R12" s="34">
        <f>'Committee Participation'!Q12</f>
        <v>0</v>
      </c>
      <c r="S12" s="34">
        <f>'Community Service Points'!L12</f>
        <v>0</v>
      </c>
      <c r="U12" s="38">
        <f t="shared" si="0"/>
        <v>16</v>
      </c>
      <c r="V12" s="2" t="str">
        <f t="shared" si="1"/>
        <v>   </v>
      </c>
      <c r="W12" s="2" t="str">
        <f t="shared" si="2"/>
        <v>   </v>
      </c>
      <c r="X12" s="11"/>
      <c r="Y12" s="11"/>
      <c r="Z12" s="11"/>
      <c r="AA12" s="40"/>
      <c r="AJ12" s="36"/>
    </row>
    <row r="13" spans="1:27" ht="12.75">
      <c r="A13" s="17" t="s">
        <v>64</v>
      </c>
      <c r="B13" s="17" t="s">
        <v>520</v>
      </c>
      <c r="C13" s="17" t="s">
        <v>462</v>
      </c>
      <c r="L13" s="34">
        <f>'Meeting Guest'!L13</f>
        <v>0</v>
      </c>
      <c r="O13" s="34">
        <f>'Training Participation'!Q13</f>
        <v>0</v>
      </c>
      <c r="P13" s="34">
        <f>'New Member Sponsors'!H13</f>
        <v>0</v>
      </c>
      <c r="R13" s="34">
        <f>'Committee Participation'!Q13</f>
        <v>0</v>
      </c>
      <c r="S13" s="34">
        <f>'Community Service Points'!L13</f>
        <v>0</v>
      </c>
      <c r="U13" s="38">
        <f t="shared" si="0"/>
        <v>0</v>
      </c>
      <c r="V13" s="2" t="str">
        <f t="shared" si="1"/>
        <v>   </v>
      </c>
      <c r="W13" s="2" t="str">
        <f t="shared" si="2"/>
        <v>   </v>
      </c>
      <c r="X13" s="41"/>
      <c r="Y13" s="11"/>
      <c r="Z13" s="11"/>
      <c r="AA13" s="11"/>
    </row>
    <row r="14" spans="1:36" ht="12.75">
      <c r="A14" s="17" t="s">
        <v>64</v>
      </c>
      <c r="B14" s="17" t="s">
        <v>521</v>
      </c>
      <c r="C14" s="17" t="s">
        <v>461</v>
      </c>
      <c r="L14" s="34">
        <f>'Meeting Guest'!L14</f>
        <v>0</v>
      </c>
      <c r="O14" s="34">
        <f>'Training Participation'!Q14</f>
        <v>0</v>
      </c>
      <c r="P14" s="34">
        <f>'New Member Sponsors'!H14</f>
        <v>0</v>
      </c>
      <c r="R14" s="34">
        <f>'Committee Participation'!Q14</f>
        <v>0</v>
      </c>
      <c r="S14" s="34">
        <f>'Community Service Points'!L14</f>
        <v>0</v>
      </c>
      <c r="U14" s="38">
        <f t="shared" si="0"/>
        <v>0</v>
      </c>
      <c r="V14" s="2" t="str">
        <f t="shared" si="1"/>
        <v>   </v>
      </c>
      <c r="W14" s="2" t="str">
        <f t="shared" si="2"/>
        <v>   </v>
      </c>
      <c r="X14" s="11"/>
      <c r="Y14" s="11"/>
      <c r="Z14" s="11"/>
      <c r="AA14" s="11"/>
      <c r="AJ14" s="36"/>
    </row>
    <row r="15" spans="1:27" ht="12.75">
      <c r="A15" s="17" t="s">
        <v>65</v>
      </c>
      <c r="B15" s="17" t="s">
        <v>476</v>
      </c>
      <c r="C15" s="17" t="s">
        <v>463</v>
      </c>
      <c r="G15" s="11"/>
      <c r="H15" s="11"/>
      <c r="I15" s="11"/>
      <c r="K15" s="11"/>
      <c r="L15" s="34">
        <f>'Meeting Guest'!L15</f>
        <v>0</v>
      </c>
      <c r="O15" s="34">
        <f>'Training Participation'!Q15</f>
        <v>0</v>
      </c>
      <c r="P15" s="34">
        <f>'New Member Sponsors'!H15</f>
        <v>0</v>
      </c>
      <c r="R15" s="34">
        <f>'Committee Participation'!Q15</f>
        <v>0</v>
      </c>
      <c r="S15" s="34">
        <f>'Community Service Points'!L15</f>
        <v>0</v>
      </c>
      <c r="T15" s="11"/>
      <c r="U15" s="38">
        <f t="shared" si="0"/>
        <v>0</v>
      </c>
      <c r="V15" s="2" t="str">
        <f t="shared" si="1"/>
        <v>   </v>
      </c>
      <c r="W15" s="2" t="str">
        <f t="shared" si="2"/>
        <v>   </v>
      </c>
      <c r="X15" s="11"/>
      <c r="Y15" s="11"/>
      <c r="Z15" s="11"/>
      <c r="AA15" s="11"/>
    </row>
    <row r="16" spans="1:36" ht="12.75">
      <c r="A16" s="17" t="s">
        <v>65</v>
      </c>
      <c r="B16" s="17" t="s">
        <v>523</v>
      </c>
      <c r="C16" s="17" t="s">
        <v>462</v>
      </c>
      <c r="D16" s="5">
        <v>2</v>
      </c>
      <c r="E16" s="5">
        <v>2</v>
      </c>
      <c r="F16" s="5">
        <v>2</v>
      </c>
      <c r="G16" s="11">
        <v>2</v>
      </c>
      <c r="H16" s="11">
        <v>2</v>
      </c>
      <c r="I16" s="11">
        <v>2</v>
      </c>
      <c r="J16" s="11">
        <v>2</v>
      </c>
      <c r="K16" s="11">
        <v>2</v>
      </c>
      <c r="L16" s="34">
        <f>'Meeting Guest'!L16</f>
        <v>3</v>
      </c>
      <c r="N16" s="11">
        <v>2</v>
      </c>
      <c r="O16" s="34">
        <f>'Training Participation'!Q16</f>
        <v>15</v>
      </c>
      <c r="P16" s="34">
        <f>'New Member Sponsors'!H16</f>
        <v>6</v>
      </c>
      <c r="Q16" s="11">
        <v>2</v>
      </c>
      <c r="R16" s="34">
        <f>'Committee Participation'!Q16</f>
        <v>8</v>
      </c>
      <c r="S16" s="34">
        <f>'Community Service Points'!L16</f>
        <v>1</v>
      </c>
      <c r="T16" s="11"/>
      <c r="U16" s="38">
        <f t="shared" si="0"/>
        <v>53</v>
      </c>
      <c r="V16" s="2" t="str">
        <f t="shared" si="1"/>
        <v>Katherine</v>
      </c>
      <c r="W16" s="2" t="str">
        <f t="shared" si="2"/>
        <v>Anderson</v>
      </c>
      <c r="X16" s="11"/>
      <c r="Y16" s="11"/>
      <c r="Z16" s="11"/>
      <c r="AA16" s="11"/>
      <c r="AJ16" s="36"/>
    </row>
    <row r="17" spans="1:27" ht="12.75">
      <c r="A17" s="17" t="s">
        <v>65</v>
      </c>
      <c r="B17" s="17" t="s">
        <v>455</v>
      </c>
      <c r="C17" s="17" t="s">
        <v>462</v>
      </c>
      <c r="D17" s="5">
        <v>2</v>
      </c>
      <c r="E17" s="5">
        <v>2</v>
      </c>
      <c r="F17" s="5">
        <v>2</v>
      </c>
      <c r="G17" s="11">
        <v>2</v>
      </c>
      <c r="H17" s="11">
        <v>2</v>
      </c>
      <c r="I17" s="11">
        <v>2</v>
      </c>
      <c r="J17" s="11">
        <v>2</v>
      </c>
      <c r="K17" s="11"/>
      <c r="L17" s="34">
        <f>'Meeting Guest'!L17</f>
        <v>1</v>
      </c>
      <c r="O17" s="34">
        <f>'Training Participation'!Q17</f>
        <v>0</v>
      </c>
      <c r="P17" s="34">
        <f>'New Member Sponsors'!H17</f>
        <v>0</v>
      </c>
      <c r="Q17" s="11"/>
      <c r="R17" s="34">
        <f>'Committee Participation'!Q17</f>
        <v>0</v>
      </c>
      <c r="S17" s="34">
        <f>'Community Service Points'!L17</f>
        <v>0</v>
      </c>
      <c r="U17" s="38">
        <f t="shared" si="0"/>
        <v>15</v>
      </c>
      <c r="V17" s="2" t="str">
        <f t="shared" si="1"/>
        <v>   </v>
      </c>
      <c r="W17" s="2" t="str">
        <f t="shared" si="2"/>
        <v>   </v>
      </c>
      <c r="X17" s="11"/>
      <c r="Y17" s="11"/>
      <c r="Z17" s="11"/>
      <c r="AA17" s="11"/>
    </row>
    <row r="18" spans="1:36" ht="12.75">
      <c r="A18" s="17" t="s">
        <v>65</v>
      </c>
      <c r="B18" s="17" t="s">
        <v>524</v>
      </c>
      <c r="C18" s="17" t="s">
        <v>461</v>
      </c>
      <c r="D18" s="5">
        <v>2</v>
      </c>
      <c r="E18" s="5">
        <v>2</v>
      </c>
      <c r="F18" s="5">
        <v>2</v>
      </c>
      <c r="G18" s="11">
        <v>2</v>
      </c>
      <c r="H18" s="11">
        <v>2</v>
      </c>
      <c r="I18" s="11">
        <v>2</v>
      </c>
      <c r="J18" s="11">
        <v>2</v>
      </c>
      <c r="K18" s="11"/>
      <c r="L18" s="34">
        <f>'Meeting Guest'!L18</f>
        <v>0</v>
      </c>
      <c r="O18" s="34">
        <f>'Training Participation'!Q18</f>
        <v>3</v>
      </c>
      <c r="P18" s="34">
        <f>'New Member Sponsors'!H18</f>
        <v>0</v>
      </c>
      <c r="Q18" s="11"/>
      <c r="R18" s="34">
        <f>'Committee Participation'!Q18</f>
        <v>0</v>
      </c>
      <c r="S18" s="34">
        <f>'Community Service Points'!L18</f>
        <v>0</v>
      </c>
      <c r="U18" s="38">
        <f t="shared" si="0"/>
        <v>17</v>
      </c>
      <c r="V18" s="2" t="str">
        <f t="shared" si="1"/>
        <v>   </v>
      </c>
      <c r="W18" s="2" t="str">
        <f t="shared" si="2"/>
        <v>   </v>
      </c>
      <c r="X18" s="11"/>
      <c r="Y18" s="11"/>
      <c r="Z18" s="11"/>
      <c r="AA18" s="11"/>
      <c r="AJ18" s="37"/>
    </row>
    <row r="19" spans="1:27" ht="12.75">
      <c r="A19" s="17" t="s">
        <v>565</v>
      </c>
      <c r="B19" s="17" t="s">
        <v>681</v>
      </c>
      <c r="C19" s="17" t="s">
        <v>462</v>
      </c>
      <c r="H19" s="11"/>
      <c r="I19" s="11"/>
      <c r="J19" s="11"/>
      <c r="K19" s="11"/>
      <c r="L19" s="34">
        <f>'Meeting Guest'!L19</f>
        <v>0</v>
      </c>
      <c r="O19" s="34">
        <f>'Training Participation'!Q19</f>
        <v>3</v>
      </c>
      <c r="P19" s="34">
        <f>'New Member Sponsors'!H19</f>
        <v>0</v>
      </c>
      <c r="R19" s="34">
        <f>'Committee Participation'!Q19</f>
        <v>0</v>
      </c>
      <c r="S19" s="34">
        <f>'Community Service Points'!L19</f>
        <v>0</v>
      </c>
      <c r="U19" s="38">
        <f t="shared" si="0"/>
        <v>3</v>
      </c>
      <c r="V19" s="2" t="str">
        <f t="shared" si="1"/>
        <v>   </v>
      </c>
      <c r="W19" s="2" t="str">
        <f t="shared" si="2"/>
        <v>   </v>
      </c>
      <c r="X19" s="11"/>
      <c r="Y19" s="11"/>
      <c r="Z19" s="11"/>
      <c r="AA19" s="11"/>
    </row>
    <row r="20" spans="1:36" ht="12.75">
      <c r="A20" s="17" t="s">
        <v>66</v>
      </c>
      <c r="B20" s="17" t="s">
        <v>163</v>
      </c>
      <c r="C20" s="17" t="s">
        <v>461</v>
      </c>
      <c r="D20" s="11">
        <v>2</v>
      </c>
      <c r="E20" s="11">
        <v>2</v>
      </c>
      <c r="F20" s="11">
        <v>2</v>
      </c>
      <c r="G20" s="11">
        <v>2</v>
      </c>
      <c r="H20" s="11">
        <v>2</v>
      </c>
      <c r="I20" s="11">
        <v>2</v>
      </c>
      <c r="J20" s="11">
        <v>2</v>
      </c>
      <c r="K20" s="11"/>
      <c r="L20" s="34">
        <f>'Meeting Guest'!L20</f>
        <v>0</v>
      </c>
      <c r="O20" s="34">
        <f>'Training Participation'!Q20</f>
        <v>7</v>
      </c>
      <c r="P20" s="34">
        <f>'New Member Sponsors'!H20</f>
        <v>0</v>
      </c>
      <c r="R20" s="34">
        <f>'Committee Participation'!Q20</f>
        <v>0</v>
      </c>
      <c r="S20" s="34">
        <f>'Community Service Points'!L20</f>
        <v>0</v>
      </c>
      <c r="U20" s="38">
        <f t="shared" si="0"/>
        <v>21</v>
      </c>
      <c r="V20" s="2" t="str">
        <f t="shared" si="1"/>
        <v>   </v>
      </c>
      <c r="W20" s="2" t="str">
        <f t="shared" si="2"/>
        <v>   </v>
      </c>
      <c r="X20" s="11"/>
      <c r="Y20" s="11"/>
      <c r="Z20" s="11"/>
      <c r="AA20" s="11"/>
      <c r="AJ20" s="36"/>
    </row>
    <row r="21" spans="1:27" ht="12.75">
      <c r="A21" s="17" t="s">
        <v>67</v>
      </c>
      <c r="B21" s="17" t="s">
        <v>526</v>
      </c>
      <c r="C21" s="17" t="s">
        <v>461</v>
      </c>
      <c r="D21" s="11"/>
      <c r="G21" s="11"/>
      <c r="H21" s="11"/>
      <c r="I21" s="11"/>
      <c r="J21" s="11"/>
      <c r="K21" s="11"/>
      <c r="L21" s="34">
        <f>'Meeting Guest'!L21</f>
        <v>0</v>
      </c>
      <c r="O21" s="34">
        <f>'Training Participation'!Q21</f>
        <v>0</v>
      </c>
      <c r="P21" s="34">
        <f>'New Member Sponsors'!H21</f>
        <v>0</v>
      </c>
      <c r="R21" s="34">
        <f>'Committee Participation'!Q21</f>
        <v>0</v>
      </c>
      <c r="S21" s="34">
        <f>'Community Service Points'!L21</f>
        <v>0</v>
      </c>
      <c r="U21" s="38">
        <f t="shared" si="0"/>
        <v>0</v>
      </c>
      <c r="V21" s="2" t="str">
        <f t="shared" si="1"/>
        <v>   </v>
      </c>
      <c r="W21" s="2" t="str">
        <f t="shared" si="2"/>
        <v>   </v>
      </c>
      <c r="X21" s="11"/>
      <c r="Y21" s="11"/>
      <c r="Z21" s="11"/>
      <c r="AA21" s="11"/>
    </row>
    <row r="22" spans="1:36" ht="12.75">
      <c r="A22" s="17" t="s">
        <v>626</v>
      </c>
      <c r="B22" s="17" t="s">
        <v>415</v>
      </c>
      <c r="C22" s="17" t="s">
        <v>462</v>
      </c>
      <c r="D22" s="11">
        <v>2</v>
      </c>
      <c r="E22" s="11">
        <v>2</v>
      </c>
      <c r="G22" s="11">
        <v>2</v>
      </c>
      <c r="H22" s="11"/>
      <c r="I22" s="11">
        <v>2</v>
      </c>
      <c r="J22" s="11"/>
      <c r="K22" s="11"/>
      <c r="L22" s="34">
        <f>'Meeting Guest'!L22</f>
        <v>0</v>
      </c>
      <c r="O22" s="34">
        <f>'Training Participation'!Q22</f>
        <v>3</v>
      </c>
      <c r="P22" s="34">
        <f>'New Member Sponsors'!H22</f>
        <v>0</v>
      </c>
      <c r="Q22" s="11"/>
      <c r="R22" s="34">
        <f>'Committee Participation'!Q22</f>
        <v>0</v>
      </c>
      <c r="S22" s="34">
        <f>'Community Service Points'!L22</f>
        <v>0</v>
      </c>
      <c r="U22" s="38">
        <f t="shared" si="0"/>
        <v>11</v>
      </c>
      <c r="V22" s="2" t="str">
        <f t="shared" si="1"/>
        <v>   </v>
      </c>
      <c r="W22" s="2" t="str">
        <f t="shared" si="2"/>
        <v>   </v>
      </c>
      <c r="X22" s="11"/>
      <c r="Y22" s="11"/>
      <c r="Z22" s="11"/>
      <c r="AA22" s="11"/>
      <c r="AJ22" s="36"/>
    </row>
    <row r="23" spans="1:27" ht="12.75">
      <c r="A23" s="17" t="s">
        <v>68</v>
      </c>
      <c r="B23" s="17" t="s">
        <v>527</v>
      </c>
      <c r="C23" s="17" t="s">
        <v>463</v>
      </c>
      <c r="D23" s="11">
        <v>2</v>
      </c>
      <c r="E23" s="11">
        <v>2</v>
      </c>
      <c r="F23" s="5">
        <v>2</v>
      </c>
      <c r="G23" s="11">
        <v>2</v>
      </c>
      <c r="H23" s="11">
        <v>2</v>
      </c>
      <c r="I23" s="11">
        <v>2</v>
      </c>
      <c r="J23" s="11">
        <v>2</v>
      </c>
      <c r="K23" s="11">
        <v>2</v>
      </c>
      <c r="L23" s="34">
        <f>'Meeting Guest'!L23</f>
        <v>0</v>
      </c>
      <c r="O23" s="34">
        <f>'Training Participation'!Q23</f>
        <v>7</v>
      </c>
      <c r="P23" s="34">
        <f>'New Member Sponsors'!H23</f>
        <v>0</v>
      </c>
      <c r="R23" s="34">
        <f>'Committee Participation'!Q23</f>
        <v>4</v>
      </c>
      <c r="S23" s="34">
        <f>'Community Service Points'!L23</f>
        <v>2</v>
      </c>
      <c r="U23" s="38">
        <f t="shared" si="0"/>
        <v>29</v>
      </c>
      <c r="V23" s="2" t="str">
        <f t="shared" si="1"/>
        <v>   </v>
      </c>
      <c r="W23" s="2" t="str">
        <f t="shared" si="2"/>
        <v>   </v>
      </c>
      <c r="X23" s="11"/>
      <c r="Y23" s="11"/>
      <c r="Z23" s="11"/>
      <c r="AA23" s="11"/>
    </row>
    <row r="24" spans="1:36" ht="12.75">
      <c r="A24" s="17" t="s">
        <v>69</v>
      </c>
      <c r="B24" s="17" t="s">
        <v>528</v>
      </c>
      <c r="C24" s="17" t="s">
        <v>461</v>
      </c>
      <c r="L24" s="34">
        <f>'Meeting Guest'!L24</f>
        <v>0</v>
      </c>
      <c r="O24" s="34">
        <f>'Training Participation'!Q24</f>
        <v>4</v>
      </c>
      <c r="P24" s="34">
        <f>'New Member Sponsors'!H24</f>
        <v>0</v>
      </c>
      <c r="R24" s="34">
        <f>'Committee Participation'!Q24</f>
        <v>0</v>
      </c>
      <c r="S24" s="34">
        <f>'Community Service Points'!L24</f>
        <v>0</v>
      </c>
      <c r="U24" s="38">
        <f t="shared" si="0"/>
        <v>4</v>
      </c>
      <c r="V24" s="2" t="str">
        <f t="shared" si="1"/>
        <v>   </v>
      </c>
      <c r="W24" s="2" t="str">
        <f t="shared" si="2"/>
        <v>   </v>
      </c>
      <c r="X24" s="11"/>
      <c r="Y24" s="11"/>
      <c r="Z24" s="11"/>
      <c r="AA24" s="11"/>
      <c r="AJ24" s="36"/>
    </row>
    <row r="25" spans="1:27" ht="12.75">
      <c r="A25" s="17" t="s">
        <v>97</v>
      </c>
      <c r="B25" s="17" t="s">
        <v>119</v>
      </c>
      <c r="C25" s="17" t="s">
        <v>462</v>
      </c>
      <c r="D25" s="11"/>
      <c r="F25" s="11"/>
      <c r="G25" s="11"/>
      <c r="H25" s="11"/>
      <c r="I25" s="11"/>
      <c r="J25" s="11"/>
      <c r="K25" s="11"/>
      <c r="L25" s="34">
        <f>'Meeting Guest'!L25</f>
        <v>0</v>
      </c>
      <c r="O25" s="34">
        <f>'Training Participation'!Q25</f>
        <v>0</v>
      </c>
      <c r="P25" s="34">
        <f>'New Member Sponsors'!H25</f>
        <v>0</v>
      </c>
      <c r="R25" s="34">
        <f>'Committee Participation'!Q25</f>
        <v>0</v>
      </c>
      <c r="S25" s="34">
        <f>'Community Service Points'!L25</f>
        <v>0</v>
      </c>
      <c r="U25" s="38">
        <f t="shared" si="0"/>
        <v>0</v>
      </c>
      <c r="V25" s="2" t="str">
        <f t="shared" si="1"/>
        <v>   </v>
      </c>
      <c r="W25" s="2" t="str">
        <f t="shared" si="2"/>
        <v>   </v>
      </c>
      <c r="X25" s="11"/>
      <c r="Y25" s="11"/>
      <c r="Z25" s="11"/>
      <c r="AA25" s="11"/>
    </row>
    <row r="26" spans="1:36" ht="12.75">
      <c r="A26" s="17" t="s">
        <v>70</v>
      </c>
      <c r="B26" s="17" t="s">
        <v>529</v>
      </c>
      <c r="C26" s="17" t="s">
        <v>463</v>
      </c>
      <c r="H26" s="5">
        <v>2</v>
      </c>
      <c r="L26" s="34">
        <f>'Meeting Guest'!L26</f>
        <v>0</v>
      </c>
      <c r="O26" s="34">
        <f>'Training Participation'!Q26</f>
        <v>5</v>
      </c>
      <c r="P26" s="34">
        <f>'New Member Sponsors'!H26</f>
        <v>0</v>
      </c>
      <c r="R26" s="34">
        <f>'Committee Participation'!Q26</f>
        <v>0</v>
      </c>
      <c r="S26" s="34">
        <f>'Community Service Points'!L26</f>
        <v>0</v>
      </c>
      <c r="U26" s="38">
        <f t="shared" si="0"/>
        <v>7</v>
      </c>
      <c r="V26" s="2" t="str">
        <f t="shared" si="1"/>
        <v>   </v>
      </c>
      <c r="W26" s="2" t="str">
        <f t="shared" si="2"/>
        <v>   </v>
      </c>
      <c r="X26" s="11"/>
      <c r="Y26" s="11"/>
      <c r="Z26" s="11"/>
      <c r="AA26" s="11"/>
      <c r="AJ26" s="36"/>
    </row>
    <row r="27" spans="1:23" ht="12.75">
      <c r="A27" s="17" t="s">
        <v>71</v>
      </c>
      <c r="B27" s="17" t="s">
        <v>530</v>
      </c>
      <c r="C27" s="17" t="s">
        <v>461</v>
      </c>
      <c r="L27" s="34">
        <f>'Meeting Guest'!L27</f>
        <v>0</v>
      </c>
      <c r="O27" s="34">
        <f>'Training Participation'!Q27</f>
        <v>0</v>
      </c>
      <c r="P27" s="34">
        <f>'New Member Sponsors'!H27</f>
        <v>0</v>
      </c>
      <c r="R27" s="34">
        <f>'Committee Participation'!Q27</f>
        <v>0</v>
      </c>
      <c r="S27" s="34">
        <f>'Community Service Points'!L27</f>
        <v>0</v>
      </c>
      <c r="U27" s="38">
        <f t="shared" si="0"/>
        <v>0</v>
      </c>
      <c r="V27" s="2" t="str">
        <f t="shared" si="1"/>
        <v>   </v>
      </c>
      <c r="W27" s="2" t="str">
        <f t="shared" si="2"/>
        <v>   </v>
      </c>
    </row>
    <row r="28" spans="1:36" ht="12.75">
      <c r="A28" s="17" t="s">
        <v>71</v>
      </c>
      <c r="B28" s="17" t="s">
        <v>531</v>
      </c>
      <c r="C28" s="17" t="s">
        <v>461</v>
      </c>
      <c r="K28" s="11"/>
      <c r="L28" s="34">
        <f>'Meeting Guest'!L28</f>
        <v>0</v>
      </c>
      <c r="O28" s="34">
        <f>'Training Participation'!Q28</f>
        <v>0</v>
      </c>
      <c r="P28" s="34">
        <f>'New Member Sponsors'!H28</f>
        <v>0</v>
      </c>
      <c r="R28" s="34">
        <f>'Committee Participation'!Q28</f>
        <v>0</v>
      </c>
      <c r="S28" s="34">
        <f>'Community Service Points'!L28</f>
        <v>0</v>
      </c>
      <c r="U28" s="38">
        <f t="shared" si="0"/>
        <v>0</v>
      </c>
      <c r="V28" s="2" t="str">
        <f t="shared" si="1"/>
        <v>   </v>
      </c>
      <c r="W28" s="2" t="str">
        <f t="shared" si="2"/>
        <v>   </v>
      </c>
      <c r="AJ28" s="36"/>
    </row>
    <row r="29" spans="1:23" ht="12.75">
      <c r="A29" s="17" t="s">
        <v>71</v>
      </c>
      <c r="B29" s="17" t="s">
        <v>532</v>
      </c>
      <c r="C29" s="17" t="s">
        <v>461</v>
      </c>
      <c r="E29" s="5">
        <v>2</v>
      </c>
      <c r="H29" s="5">
        <v>2</v>
      </c>
      <c r="I29" s="5">
        <v>2</v>
      </c>
      <c r="L29" s="34">
        <f>'Meeting Guest'!L29</f>
        <v>0</v>
      </c>
      <c r="O29" s="34">
        <f>'Training Participation'!Q29</f>
        <v>3</v>
      </c>
      <c r="P29" s="34">
        <f>'New Member Sponsors'!H29</f>
        <v>0</v>
      </c>
      <c r="R29" s="34">
        <f>'Committee Participation'!Q29</f>
        <v>0</v>
      </c>
      <c r="S29" s="34">
        <f>'Community Service Points'!L29</f>
        <v>0</v>
      </c>
      <c r="U29" s="38">
        <f t="shared" si="0"/>
        <v>9</v>
      </c>
      <c r="V29" s="2" t="str">
        <f t="shared" si="1"/>
        <v>   </v>
      </c>
      <c r="W29" s="2" t="str">
        <f t="shared" si="2"/>
        <v>   </v>
      </c>
    </row>
    <row r="30" spans="1:36" ht="12.75">
      <c r="A30" s="17" t="s">
        <v>71</v>
      </c>
      <c r="B30" s="17" t="s">
        <v>533</v>
      </c>
      <c r="C30" s="17" t="s">
        <v>461</v>
      </c>
      <c r="L30" s="34">
        <f>'Meeting Guest'!L30</f>
        <v>0</v>
      </c>
      <c r="O30" s="34">
        <f>'Training Participation'!Q30</f>
        <v>0</v>
      </c>
      <c r="P30" s="34">
        <f>'New Member Sponsors'!H30</f>
        <v>0</v>
      </c>
      <c r="R30" s="34">
        <f>'Committee Participation'!Q30</f>
        <v>0</v>
      </c>
      <c r="S30" s="34">
        <f>'Community Service Points'!L30</f>
        <v>0</v>
      </c>
      <c r="U30" s="38">
        <f t="shared" si="0"/>
        <v>0</v>
      </c>
      <c r="V30" s="2" t="str">
        <f t="shared" si="1"/>
        <v>   </v>
      </c>
      <c r="W30" s="2" t="str">
        <f t="shared" si="2"/>
        <v>   </v>
      </c>
      <c r="AA30" s="36"/>
      <c r="AJ30" s="36"/>
    </row>
    <row r="31" spans="1:23" ht="12.75">
      <c r="A31" s="17" t="s">
        <v>71</v>
      </c>
      <c r="B31" s="17" t="s">
        <v>560</v>
      </c>
      <c r="C31" s="17" t="s">
        <v>461</v>
      </c>
      <c r="G31" s="11"/>
      <c r="K31" s="11"/>
      <c r="L31" s="34">
        <f>'Meeting Guest'!L31</f>
        <v>0</v>
      </c>
      <c r="O31" s="34">
        <f>'Training Participation'!Q31</f>
        <v>0</v>
      </c>
      <c r="P31" s="34">
        <f>'New Member Sponsors'!H31</f>
        <v>0</v>
      </c>
      <c r="R31" s="34">
        <f>'Committee Participation'!Q31</f>
        <v>0</v>
      </c>
      <c r="S31" s="34">
        <f>'Community Service Points'!L31</f>
        <v>0</v>
      </c>
      <c r="U31" s="38">
        <f t="shared" si="0"/>
        <v>0</v>
      </c>
      <c r="V31" s="2" t="str">
        <f t="shared" si="1"/>
        <v>   </v>
      </c>
      <c r="W31" s="2" t="str">
        <f t="shared" si="2"/>
        <v>   </v>
      </c>
    </row>
    <row r="32" spans="1:36" ht="12.75">
      <c r="A32" s="17" t="s">
        <v>72</v>
      </c>
      <c r="B32" s="17" t="s">
        <v>535</v>
      </c>
      <c r="C32" s="17" t="s">
        <v>461</v>
      </c>
      <c r="F32" s="5">
        <v>2</v>
      </c>
      <c r="K32" s="11"/>
      <c r="L32" s="34">
        <f>'Meeting Guest'!L32</f>
        <v>0</v>
      </c>
      <c r="O32" s="34">
        <f>'Training Participation'!Q32</f>
        <v>3</v>
      </c>
      <c r="P32" s="34">
        <f>'New Member Sponsors'!H32</f>
        <v>0</v>
      </c>
      <c r="R32" s="34">
        <f>'Committee Participation'!Q32</f>
        <v>0</v>
      </c>
      <c r="S32" s="34">
        <f>'Community Service Points'!L32</f>
        <v>0</v>
      </c>
      <c r="U32" s="38">
        <f t="shared" si="0"/>
        <v>5</v>
      </c>
      <c r="V32" s="2" t="str">
        <f t="shared" si="1"/>
        <v>   </v>
      </c>
      <c r="W32" s="2" t="str">
        <f t="shared" si="2"/>
        <v>   </v>
      </c>
      <c r="AA32" s="37"/>
      <c r="AJ32" s="36"/>
    </row>
    <row r="33" spans="1:23" ht="12.75">
      <c r="A33" s="17" t="s">
        <v>566</v>
      </c>
      <c r="B33" s="17" t="s">
        <v>522</v>
      </c>
      <c r="C33" s="17" t="s">
        <v>462</v>
      </c>
      <c r="L33" s="34">
        <f>'Meeting Guest'!L33</f>
        <v>0</v>
      </c>
      <c r="O33" s="34">
        <f>'Training Participation'!Q33</f>
        <v>0</v>
      </c>
      <c r="P33" s="34">
        <f>'New Member Sponsors'!H33</f>
        <v>0</v>
      </c>
      <c r="R33" s="34">
        <f>'Committee Participation'!Q33</f>
        <v>0</v>
      </c>
      <c r="S33" s="34">
        <f>'Community Service Points'!L33</f>
        <v>0</v>
      </c>
      <c r="U33" s="38">
        <f t="shared" si="0"/>
        <v>0</v>
      </c>
      <c r="V33" s="2" t="str">
        <f t="shared" si="1"/>
        <v>   </v>
      </c>
      <c r="W33" s="2" t="str">
        <f t="shared" si="2"/>
        <v>   </v>
      </c>
    </row>
    <row r="34" spans="1:36" ht="12.75">
      <c r="A34" s="17" t="s">
        <v>591</v>
      </c>
      <c r="B34" s="17" t="s">
        <v>592</v>
      </c>
      <c r="C34" s="17" t="s">
        <v>463</v>
      </c>
      <c r="D34" s="5">
        <v>2</v>
      </c>
      <c r="H34" s="5">
        <v>2</v>
      </c>
      <c r="I34" s="11">
        <v>2</v>
      </c>
      <c r="J34" s="11">
        <v>2</v>
      </c>
      <c r="K34" s="11">
        <v>2</v>
      </c>
      <c r="L34" s="34">
        <f>'Meeting Guest'!L34</f>
        <v>0</v>
      </c>
      <c r="O34" s="34">
        <f>'Training Participation'!Q34</f>
        <v>4</v>
      </c>
      <c r="P34" s="34">
        <f>'New Member Sponsors'!H34</f>
        <v>6</v>
      </c>
      <c r="Q34" s="11">
        <v>2</v>
      </c>
      <c r="R34" s="34">
        <f>'Committee Participation'!Q34</f>
        <v>3</v>
      </c>
      <c r="S34" s="34">
        <f>'Community Service Points'!L34</f>
        <v>5</v>
      </c>
      <c r="U34" s="38">
        <f t="shared" si="0"/>
        <v>30</v>
      </c>
      <c r="V34" s="2" t="str">
        <f t="shared" si="1"/>
        <v>Alla</v>
      </c>
      <c r="W34" s="2" t="str">
        <f t="shared" si="2"/>
        <v>Baranova</v>
      </c>
      <c r="AA34" s="36"/>
      <c r="AJ34" s="36"/>
    </row>
    <row r="35" spans="1:23" ht="12.75">
      <c r="A35" s="17" t="s">
        <v>73</v>
      </c>
      <c r="B35" s="17" t="s">
        <v>537</v>
      </c>
      <c r="C35" s="17" t="s">
        <v>461</v>
      </c>
      <c r="L35" s="34">
        <f>'Meeting Guest'!L35</f>
        <v>0</v>
      </c>
      <c r="O35" s="34">
        <f>'Training Participation'!Q35</f>
        <v>0</v>
      </c>
      <c r="P35" s="34">
        <f>'New Member Sponsors'!H35</f>
        <v>0</v>
      </c>
      <c r="R35" s="34">
        <f>'Committee Participation'!Q35</f>
        <v>0</v>
      </c>
      <c r="S35" s="34">
        <f>'Community Service Points'!L35</f>
        <v>0</v>
      </c>
      <c r="U35" s="38">
        <f t="shared" si="0"/>
        <v>0</v>
      </c>
      <c r="V35" s="2" t="str">
        <f t="shared" si="1"/>
        <v>   </v>
      </c>
      <c r="W35" s="2" t="str">
        <f t="shared" si="2"/>
        <v>   </v>
      </c>
    </row>
    <row r="36" spans="1:36" ht="12.75">
      <c r="A36" s="17" t="s">
        <v>74</v>
      </c>
      <c r="B36" s="17" t="s">
        <v>538</v>
      </c>
      <c r="C36" s="17" t="s">
        <v>462</v>
      </c>
      <c r="D36" s="5">
        <v>2</v>
      </c>
      <c r="F36" s="5">
        <v>2</v>
      </c>
      <c r="G36" s="5">
        <v>2</v>
      </c>
      <c r="H36" s="11"/>
      <c r="I36" s="11"/>
      <c r="J36" s="11">
        <v>2</v>
      </c>
      <c r="K36" s="11"/>
      <c r="L36" s="34">
        <f>'Meeting Guest'!L36</f>
        <v>1</v>
      </c>
      <c r="O36" s="34">
        <f>'Training Participation'!Q36</f>
        <v>0</v>
      </c>
      <c r="P36" s="34">
        <f>'New Member Sponsors'!H36</f>
        <v>0</v>
      </c>
      <c r="R36" s="34">
        <f>'Committee Participation'!Q36</f>
        <v>4</v>
      </c>
      <c r="S36" s="34">
        <f>'Community Service Points'!L36</f>
        <v>0</v>
      </c>
      <c r="U36" s="38">
        <f t="shared" si="0"/>
        <v>13</v>
      </c>
      <c r="V36" s="2" t="str">
        <f t="shared" si="1"/>
        <v>   </v>
      </c>
      <c r="W36" s="2" t="str">
        <f t="shared" si="2"/>
        <v>   </v>
      </c>
      <c r="AJ36" s="36"/>
    </row>
    <row r="37" spans="1:23" ht="12.75">
      <c r="A37" s="17" t="s">
        <v>627</v>
      </c>
      <c r="B37" s="17" t="s">
        <v>235</v>
      </c>
      <c r="C37" s="17" t="s">
        <v>461</v>
      </c>
      <c r="L37" s="34">
        <f>'Meeting Guest'!L37</f>
        <v>0</v>
      </c>
      <c r="O37" s="34">
        <f>'Training Participation'!Q37</f>
        <v>0</v>
      </c>
      <c r="P37" s="34">
        <f>'New Member Sponsors'!H37</f>
        <v>0</v>
      </c>
      <c r="R37" s="34">
        <f>'Committee Participation'!Q37</f>
        <v>0</v>
      </c>
      <c r="S37" s="34">
        <f>'Community Service Points'!L37</f>
        <v>0</v>
      </c>
      <c r="U37" s="38">
        <f t="shared" si="0"/>
        <v>0</v>
      </c>
      <c r="V37" s="2" t="str">
        <f t="shared" si="1"/>
        <v>   </v>
      </c>
      <c r="W37" s="2" t="str">
        <f t="shared" si="2"/>
        <v>   </v>
      </c>
    </row>
    <row r="38" spans="1:36" ht="12.75">
      <c r="A38" s="17" t="s">
        <v>628</v>
      </c>
      <c r="B38" s="17" t="s">
        <v>416</v>
      </c>
      <c r="C38" s="17" t="s">
        <v>462</v>
      </c>
      <c r="I38" s="5">
        <v>2</v>
      </c>
      <c r="L38" s="34">
        <f>'Meeting Guest'!L38</f>
        <v>0</v>
      </c>
      <c r="O38" s="34">
        <f>'Training Participation'!Q38</f>
        <v>4</v>
      </c>
      <c r="P38" s="34">
        <f>'New Member Sponsors'!H38</f>
        <v>0</v>
      </c>
      <c r="R38" s="34">
        <f>'Committee Participation'!Q38</f>
        <v>0</v>
      </c>
      <c r="S38" s="34">
        <f>'Community Service Points'!L38</f>
        <v>0</v>
      </c>
      <c r="U38" s="38">
        <f t="shared" si="0"/>
        <v>6</v>
      </c>
      <c r="V38" s="2" t="str">
        <f t="shared" si="1"/>
        <v>   </v>
      </c>
      <c r="W38" s="2" t="str">
        <f t="shared" si="2"/>
        <v>   </v>
      </c>
      <c r="AJ38" s="36"/>
    </row>
    <row r="39" spans="1:23" ht="12.75">
      <c r="A39" s="17" t="s">
        <v>75</v>
      </c>
      <c r="B39" s="17" t="s">
        <v>539</v>
      </c>
      <c r="C39" s="17" t="s">
        <v>461</v>
      </c>
      <c r="L39" s="34">
        <f>'Meeting Guest'!L39</f>
        <v>0</v>
      </c>
      <c r="O39" s="34">
        <f>'Training Participation'!Q39</f>
        <v>0</v>
      </c>
      <c r="P39" s="34">
        <f>'New Member Sponsors'!H39</f>
        <v>0</v>
      </c>
      <c r="R39" s="34">
        <f>'Committee Participation'!Q39</f>
        <v>0</v>
      </c>
      <c r="S39" s="34">
        <f>'Community Service Points'!L39</f>
        <v>0</v>
      </c>
      <c r="U39" s="38">
        <f t="shared" si="0"/>
        <v>0</v>
      </c>
      <c r="V39" s="2" t="str">
        <f t="shared" si="1"/>
        <v>   </v>
      </c>
      <c r="W39" s="2" t="str">
        <f t="shared" si="2"/>
        <v>   </v>
      </c>
    </row>
    <row r="40" spans="1:36" ht="12.75">
      <c r="A40" s="17" t="s">
        <v>76</v>
      </c>
      <c r="B40" s="17" t="s">
        <v>540</v>
      </c>
      <c r="C40" s="17" t="s">
        <v>462</v>
      </c>
      <c r="F40" s="11"/>
      <c r="G40" s="11"/>
      <c r="H40" s="11"/>
      <c r="I40" s="11"/>
      <c r="J40" s="11"/>
      <c r="L40" s="34">
        <f>'Meeting Guest'!L40</f>
        <v>0</v>
      </c>
      <c r="O40" s="34">
        <f>'Training Participation'!Q40</f>
        <v>0</v>
      </c>
      <c r="P40" s="34">
        <f>'New Member Sponsors'!H40</f>
        <v>0</v>
      </c>
      <c r="R40" s="34">
        <f>'Committee Participation'!Q40</f>
        <v>0</v>
      </c>
      <c r="S40" s="34">
        <f>'Community Service Points'!L40</f>
        <v>0</v>
      </c>
      <c r="U40" s="38">
        <f t="shared" si="0"/>
        <v>0</v>
      </c>
      <c r="V40" s="2" t="str">
        <f t="shared" si="1"/>
        <v>   </v>
      </c>
      <c r="W40" s="2" t="str">
        <f t="shared" si="2"/>
        <v>   </v>
      </c>
      <c r="AJ40" s="36"/>
    </row>
    <row r="41" spans="1:23" ht="12.75">
      <c r="A41" s="17" t="s">
        <v>599</v>
      </c>
      <c r="B41" s="17" t="s">
        <v>618</v>
      </c>
      <c r="C41" s="17" t="s">
        <v>462</v>
      </c>
      <c r="D41" s="5">
        <v>2</v>
      </c>
      <c r="E41" s="5">
        <v>2</v>
      </c>
      <c r="L41" s="34">
        <f>'Meeting Guest'!L41</f>
        <v>0</v>
      </c>
      <c r="O41" s="34">
        <f>'Training Participation'!Q41</f>
        <v>6</v>
      </c>
      <c r="P41" s="34">
        <f>'New Member Sponsors'!H41</f>
        <v>0</v>
      </c>
      <c r="R41" s="34">
        <f>'Committee Participation'!Q41</f>
        <v>0</v>
      </c>
      <c r="S41" s="34">
        <f>'Community Service Points'!L41</f>
        <v>0</v>
      </c>
      <c r="U41" s="38">
        <f t="shared" si="0"/>
        <v>10</v>
      </c>
      <c r="V41" s="2" t="str">
        <f t="shared" si="1"/>
        <v>   </v>
      </c>
      <c r="W41" s="2" t="str">
        <f t="shared" si="2"/>
        <v>   </v>
      </c>
    </row>
    <row r="42" spans="1:36" ht="12.75">
      <c r="A42" s="17" t="s">
        <v>77</v>
      </c>
      <c r="B42" s="17" t="s">
        <v>541</v>
      </c>
      <c r="C42" s="17" t="s">
        <v>462</v>
      </c>
      <c r="F42" s="5">
        <v>2</v>
      </c>
      <c r="K42" s="11"/>
      <c r="L42" s="34">
        <f>'Meeting Guest'!L42</f>
        <v>1</v>
      </c>
      <c r="O42" s="34">
        <f>'Training Participation'!Q42</f>
        <v>0</v>
      </c>
      <c r="P42" s="34">
        <f>'New Member Sponsors'!H42</f>
        <v>0</v>
      </c>
      <c r="R42" s="34">
        <f>'Committee Participation'!Q42</f>
        <v>0</v>
      </c>
      <c r="S42" s="34">
        <f>'Community Service Points'!L42</f>
        <v>0</v>
      </c>
      <c r="U42" s="38">
        <f t="shared" si="0"/>
        <v>3</v>
      </c>
      <c r="V42" s="2" t="str">
        <f t="shared" si="1"/>
        <v>   </v>
      </c>
      <c r="W42" s="2" t="str">
        <f t="shared" si="2"/>
        <v>   </v>
      </c>
      <c r="AJ42" s="36"/>
    </row>
    <row r="43" spans="1:23" ht="12.75">
      <c r="A43" s="17" t="s">
        <v>78</v>
      </c>
      <c r="B43" s="17" t="s">
        <v>542</v>
      </c>
      <c r="C43" s="17" t="s">
        <v>461</v>
      </c>
      <c r="H43" s="11"/>
      <c r="I43" s="11"/>
      <c r="J43" s="11"/>
      <c r="L43" s="34">
        <f>'Meeting Guest'!L43</f>
        <v>0</v>
      </c>
      <c r="O43" s="34">
        <f>'Training Participation'!Q43</f>
        <v>0</v>
      </c>
      <c r="P43" s="34">
        <f>'New Member Sponsors'!H43</f>
        <v>0</v>
      </c>
      <c r="Q43" s="11"/>
      <c r="R43" s="34">
        <f>'Committee Participation'!Q43</f>
        <v>0</v>
      </c>
      <c r="S43" s="34">
        <f>'Community Service Points'!L43</f>
        <v>0</v>
      </c>
      <c r="U43" s="38">
        <f t="shared" si="0"/>
        <v>0</v>
      </c>
      <c r="V43" s="2" t="str">
        <f t="shared" si="1"/>
        <v>   </v>
      </c>
      <c r="W43" s="2" t="str">
        <f t="shared" si="2"/>
        <v>   </v>
      </c>
    </row>
    <row r="44" spans="1:36" ht="12.75">
      <c r="A44" s="17" t="s">
        <v>324</v>
      </c>
      <c r="B44" s="17" t="s">
        <v>543</v>
      </c>
      <c r="C44" s="17" t="s">
        <v>461</v>
      </c>
      <c r="L44" s="34">
        <f>'Meeting Guest'!L44</f>
        <v>0</v>
      </c>
      <c r="O44" s="34">
        <f>'Training Participation'!Q44</f>
        <v>3</v>
      </c>
      <c r="P44" s="34">
        <f>'New Member Sponsors'!H44</f>
        <v>0</v>
      </c>
      <c r="R44" s="34">
        <f>'Committee Participation'!Q44</f>
        <v>0</v>
      </c>
      <c r="S44" s="34">
        <f>'Community Service Points'!L44</f>
        <v>0</v>
      </c>
      <c r="U44" s="38">
        <f t="shared" si="0"/>
        <v>3</v>
      </c>
      <c r="V44" s="2" t="str">
        <f t="shared" si="1"/>
        <v>   </v>
      </c>
      <c r="W44" s="2" t="str">
        <f t="shared" si="2"/>
        <v>   </v>
      </c>
      <c r="AJ44" s="36"/>
    </row>
    <row r="45" spans="1:23" ht="12.75">
      <c r="A45" s="17" t="s">
        <v>325</v>
      </c>
      <c r="B45" s="17" t="s">
        <v>544</v>
      </c>
      <c r="C45" s="17" t="s">
        <v>462</v>
      </c>
      <c r="G45" s="11"/>
      <c r="I45" s="11"/>
      <c r="J45" s="11"/>
      <c r="L45" s="34">
        <f>'Meeting Guest'!L45</f>
        <v>0</v>
      </c>
      <c r="O45" s="34">
        <f>'Training Participation'!Q45</f>
        <v>3</v>
      </c>
      <c r="P45" s="34">
        <f>'New Member Sponsors'!H45</f>
        <v>0</v>
      </c>
      <c r="R45" s="34">
        <f>'Committee Participation'!Q45</f>
        <v>0</v>
      </c>
      <c r="S45" s="34">
        <f>'Community Service Points'!L45</f>
        <v>0</v>
      </c>
      <c r="U45" s="38">
        <f t="shared" si="0"/>
        <v>3</v>
      </c>
      <c r="V45" s="2" t="str">
        <f t="shared" si="1"/>
        <v>   </v>
      </c>
      <c r="W45" s="2" t="str">
        <f t="shared" si="2"/>
        <v>   </v>
      </c>
    </row>
    <row r="46" spans="1:36" ht="12.75">
      <c r="A46" s="17" t="s">
        <v>685</v>
      </c>
      <c r="B46" s="17" t="s">
        <v>552</v>
      </c>
      <c r="C46" s="17" t="s">
        <v>463</v>
      </c>
      <c r="H46" s="11"/>
      <c r="I46" s="11"/>
      <c r="J46" s="11"/>
      <c r="K46" s="11"/>
      <c r="L46" s="34">
        <f>'Meeting Guest'!L46</f>
        <v>0</v>
      </c>
      <c r="O46" s="34">
        <f>'Training Participation'!Q46</f>
        <v>0</v>
      </c>
      <c r="P46" s="34">
        <f>'New Member Sponsors'!H46</f>
        <v>0</v>
      </c>
      <c r="R46" s="34">
        <f>'Committee Participation'!Q46</f>
        <v>0</v>
      </c>
      <c r="S46" s="34">
        <f>'Community Service Points'!L46</f>
        <v>0</v>
      </c>
      <c r="U46" s="38">
        <f t="shared" si="0"/>
        <v>0</v>
      </c>
      <c r="V46" s="2" t="str">
        <f t="shared" si="1"/>
        <v>   </v>
      </c>
      <c r="W46" s="2" t="str">
        <f t="shared" si="2"/>
        <v>   </v>
      </c>
      <c r="AJ46" s="36"/>
    </row>
    <row r="47" spans="1:23" ht="12.75">
      <c r="A47" s="17" t="s">
        <v>470</v>
      </c>
      <c r="B47" s="17" t="s">
        <v>471</v>
      </c>
      <c r="C47" s="17" t="s">
        <v>463</v>
      </c>
      <c r="D47" s="11">
        <v>2</v>
      </c>
      <c r="E47" s="11"/>
      <c r="G47" s="11"/>
      <c r="I47" s="11"/>
      <c r="J47" s="11"/>
      <c r="K47" s="11"/>
      <c r="L47" s="34">
        <f>'Meeting Guest'!L47</f>
        <v>0</v>
      </c>
      <c r="N47" s="11"/>
      <c r="O47" s="34">
        <f>'Training Participation'!Q47</f>
        <v>0</v>
      </c>
      <c r="P47" s="34">
        <f>'New Member Sponsors'!H47</f>
        <v>0</v>
      </c>
      <c r="Q47" s="11">
        <v>2</v>
      </c>
      <c r="R47" s="34">
        <f>'Committee Participation'!Q47</f>
        <v>0</v>
      </c>
      <c r="S47" s="34">
        <f>'Community Service Points'!L47</f>
        <v>5</v>
      </c>
      <c r="T47" s="11"/>
      <c r="U47" s="38">
        <f t="shared" si="0"/>
        <v>9</v>
      </c>
      <c r="V47" s="2" t="str">
        <f t="shared" si="1"/>
        <v>   </v>
      </c>
      <c r="W47" s="2" t="str">
        <f t="shared" si="2"/>
        <v>   </v>
      </c>
    </row>
    <row r="48" spans="1:36" ht="12.75">
      <c r="A48" s="17" t="s">
        <v>326</v>
      </c>
      <c r="B48" s="17" t="s">
        <v>545</v>
      </c>
      <c r="C48" s="17" t="s">
        <v>462</v>
      </c>
      <c r="D48" s="11"/>
      <c r="E48" s="11">
        <v>2</v>
      </c>
      <c r="F48" s="11"/>
      <c r="G48" s="11">
        <v>2</v>
      </c>
      <c r="H48" s="11">
        <v>2</v>
      </c>
      <c r="I48" s="11">
        <v>2</v>
      </c>
      <c r="J48" s="11"/>
      <c r="K48" s="11"/>
      <c r="L48" s="34">
        <f>'Meeting Guest'!L48</f>
        <v>0</v>
      </c>
      <c r="O48" s="34">
        <f>'Training Participation'!Q48</f>
        <v>4</v>
      </c>
      <c r="P48" s="34">
        <f>'New Member Sponsors'!H48</f>
        <v>0</v>
      </c>
      <c r="Q48" s="11"/>
      <c r="R48" s="34">
        <f>'Committee Participation'!Q48</f>
        <v>3</v>
      </c>
      <c r="S48" s="34">
        <f>'Community Service Points'!L48</f>
        <v>0</v>
      </c>
      <c r="U48" s="38">
        <f t="shared" si="0"/>
        <v>15</v>
      </c>
      <c r="V48" s="2" t="str">
        <f t="shared" si="1"/>
        <v>   </v>
      </c>
      <c r="W48" s="2" t="str">
        <f t="shared" si="2"/>
        <v>   </v>
      </c>
      <c r="AJ48" s="36"/>
    </row>
    <row r="49" spans="1:23" ht="12.75">
      <c r="A49" s="17" t="s">
        <v>327</v>
      </c>
      <c r="B49" s="17" t="s">
        <v>546</v>
      </c>
      <c r="C49" s="17" t="s">
        <v>461</v>
      </c>
      <c r="D49" s="5">
        <v>2</v>
      </c>
      <c r="E49" s="5">
        <v>2</v>
      </c>
      <c r="F49" s="5">
        <v>2</v>
      </c>
      <c r="G49" s="11">
        <v>2</v>
      </c>
      <c r="H49" s="11">
        <v>2</v>
      </c>
      <c r="I49" s="11">
        <v>2</v>
      </c>
      <c r="J49" s="11">
        <v>2</v>
      </c>
      <c r="K49" s="11">
        <v>2</v>
      </c>
      <c r="L49" s="34">
        <f>'Meeting Guest'!L49</f>
        <v>1</v>
      </c>
      <c r="O49" s="34">
        <f>'Training Participation'!Q49</f>
        <v>8</v>
      </c>
      <c r="P49" s="34">
        <f>'New Member Sponsors'!H49</f>
        <v>6</v>
      </c>
      <c r="Q49" s="5">
        <v>2</v>
      </c>
      <c r="R49" s="34">
        <f>'Committee Participation'!Q49</f>
        <v>7</v>
      </c>
      <c r="S49" s="34">
        <f>'Community Service Points'!L49</f>
        <v>10</v>
      </c>
      <c r="T49" s="5">
        <v>4</v>
      </c>
      <c r="U49" s="38">
        <f t="shared" si="0"/>
        <v>54</v>
      </c>
      <c r="V49" s="2" t="str">
        <f t="shared" si="1"/>
        <v>Gerry</v>
      </c>
      <c r="W49" s="2" t="str">
        <f t="shared" si="2"/>
        <v>Boaz</v>
      </c>
    </row>
    <row r="50" spans="1:36" ht="12.75">
      <c r="A50" s="17" t="s">
        <v>327</v>
      </c>
      <c r="B50" s="17" t="s">
        <v>547</v>
      </c>
      <c r="C50" s="17" t="s">
        <v>462</v>
      </c>
      <c r="D50" s="11">
        <v>2</v>
      </c>
      <c r="E50" s="5">
        <v>2</v>
      </c>
      <c r="F50" s="11">
        <v>2</v>
      </c>
      <c r="G50" s="11">
        <v>2</v>
      </c>
      <c r="H50" s="11">
        <v>2</v>
      </c>
      <c r="I50" s="11">
        <v>2</v>
      </c>
      <c r="J50" s="11">
        <v>2</v>
      </c>
      <c r="K50" s="11">
        <v>2</v>
      </c>
      <c r="L50" s="34">
        <f>'Meeting Guest'!L50</f>
        <v>0</v>
      </c>
      <c r="N50" s="11">
        <v>2</v>
      </c>
      <c r="O50" s="34">
        <f>'Training Participation'!Q50</f>
        <v>0</v>
      </c>
      <c r="P50" s="34">
        <f>'New Member Sponsors'!H50</f>
        <v>0</v>
      </c>
      <c r="Q50" s="11">
        <v>2</v>
      </c>
      <c r="R50" s="34">
        <f>'Committee Participation'!Q50</f>
        <v>0</v>
      </c>
      <c r="S50" s="34">
        <f>'Community Service Points'!L50</f>
        <v>10</v>
      </c>
      <c r="U50" s="38">
        <f t="shared" si="0"/>
        <v>30</v>
      </c>
      <c r="V50" s="2" t="str">
        <f t="shared" si="1"/>
        <v>Melissa</v>
      </c>
      <c r="W50" s="2" t="str">
        <f t="shared" si="2"/>
        <v>Boaz</v>
      </c>
      <c r="AJ50" s="36"/>
    </row>
    <row r="51" spans="1:23" ht="12.75">
      <c r="A51" s="17" t="s">
        <v>629</v>
      </c>
      <c r="B51" s="17" t="s">
        <v>661</v>
      </c>
      <c r="C51" s="17" t="s">
        <v>461</v>
      </c>
      <c r="J51" s="11"/>
      <c r="K51" s="11"/>
      <c r="L51" s="34">
        <f>'Meeting Guest'!L51</f>
        <v>0</v>
      </c>
      <c r="O51" s="34">
        <f>'Training Participation'!Q51</f>
        <v>3</v>
      </c>
      <c r="P51" s="34">
        <f>'New Member Sponsors'!H51</f>
        <v>0</v>
      </c>
      <c r="R51" s="34">
        <f>'Committee Participation'!Q51</f>
        <v>0</v>
      </c>
      <c r="S51" s="34">
        <f>'Community Service Points'!L51</f>
        <v>0</v>
      </c>
      <c r="U51" s="38">
        <f t="shared" si="0"/>
        <v>3</v>
      </c>
      <c r="V51" s="2" t="str">
        <f t="shared" si="1"/>
        <v>   </v>
      </c>
      <c r="W51" s="2" t="str">
        <f t="shared" si="2"/>
        <v>   </v>
      </c>
    </row>
    <row r="52" spans="1:36" ht="12.75">
      <c r="A52" s="17" t="s">
        <v>328</v>
      </c>
      <c r="B52" s="17" t="s">
        <v>548</v>
      </c>
      <c r="C52" s="17" t="s">
        <v>462</v>
      </c>
      <c r="H52" s="11"/>
      <c r="L52" s="34">
        <f>'Meeting Guest'!L52</f>
        <v>0</v>
      </c>
      <c r="O52" s="34">
        <f>'Training Participation'!Q52</f>
        <v>0</v>
      </c>
      <c r="P52" s="34">
        <f>'New Member Sponsors'!H52</f>
        <v>0</v>
      </c>
      <c r="R52" s="34">
        <f>'Committee Participation'!Q52</f>
        <v>0</v>
      </c>
      <c r="S52" s="34">
        <f>'Community Service Points'!L52</f>
        <v>0</v>
      </c>
      <c r="U52" s="38">
        <f t="shared" si="0"/>
        <v>0</v>
      </c>
      <c r="V52" s="2" t="str">
        <f t="shared" si="1"/>
        <v>   </v>
      </c>
      <c r="W52" s="2" t="str">
        <f t="shared" si="2"/>
        <v>   </v>
      </c>
      <c r="AJ52" s="36"/>
    </row>
    <row r="53" spans="1:23" ht="12.75">
      <c r="A53" s="17" t="s">
        <v>329</v>
      </c>
      <c r="B53" s="17" t="s">
        <v>524</v>
      </c>
      <c r="C53" s="17" t="s">
        <v>461</v>
      </c>
      <c r="D53" s="5">
        <v>2</v>
      </c>
      <c r="E53" s="11">
        <v>2</v>
      </c>
      <c r="F53" s="5">
        <v>2</v>
      </c>
      <c r="H53" s="11">
        <v>2</v>
      </c>
      <c r="I53" s="11">
        <v>2</v>
      </c>
      <c r="L53" s="34">
        <f>'Meeting Guest'!L53</f>
        <v>0</v>
      </c>
      <c r="O53" s="34">
        <f>'Training Participation'!Q53</f>
        <v>0</v>
      </c>
      <c r="P53" s="34">
        <f>'New Member Sponsors'!H53</f>
        <v>0</v>
      </c>
      <c r="R53" s="34">
        <f>'Committee Participation'!Q53</f>
        <v>0</v>
      </c>
      <c r="S53" s="34">
        <f>'Community Service Points'!L53</f>
        <v>0</v>
      </c>
      <c r="U53" s="38">
        <f t="shared" si="0"/>
        <v>10</v>
      </c>
      <c r="V53" s="2" t="str">
        <f t="shared" si="1"/>
        <v>   </v>
      </c>
      <c r="W53" s="2" t="str">
        <f t="shared" si="2"/>
        <v>   </v>
      </c>
    </row>
    <row r="54" spans="1:36" ht="12.75">
      <c r="A54" s="17" t="s">
        <v>330</v>
      </c>
      <c r="B54" s="17" t="s">
        <v>549</v>
      </c>
      <c r="C54" s="17" t="s">
        <v>462</v>
      </c>
      <c r="D54" s="11"/>
      <c r="F54" s="11"/>
      <c r="H54" s="11"/>
      <c r="I54" s="11"/>
      <c r="J54" s="11"/>
      <c r="L54" s="34">
        <f>'Meeting Guest'!L54</f>
        <v>0</v>
      </c>
      <c r="O54" s="34">
        <f>'Training Participation'!Q54</f>
        <v>0</v>
      </c>
      <c r="P54" s="34">
        <f>'New Member Sponsors'!H54</f>
        <v>0</v>
      </c>
      <c r="R54" s="34">
        <f>'Committee Participation'!Q54</f>
        <v>0</v>
      </c>
      <c r="S54" s="34">
        <f>'Community Service Points'!L54</f>
        <v>0</v>
      </c>
      <c r="U54" s="38">
        <f t="shared" si="0"/>
        <v>0</v>
      </c>
      <c r="V54" s="2" t="str">
        <f t="shared" si="1"/>
        <v>   </v>
      </c>
      <c r="W54" s="2" t="str">
        <f t="shared" si="2"/>
        <v>   </v>
      </c>
      <c r="AJ54" s="36"/>
    </row>
    <row r="55" spans="1:23" ht="12.75">
      <c r="A55" s="17" t="s">
        <v>567</v>
      </c>
      <c r="B55" s="17" t="s">
        <v>568</v>
      </c>
      <c r="C55" s="17" t="s">
        <v>461</v>
      </c>
      <c r="L55" s="34">
        <f>'Meeting Guest'!L55</f>
        <v>0</v>
      </c>
      <c r="O55" s="34">
        <f>'Training Participation'!Q55</f>
        <v>3</v>
      </c>
      <c r="P55" s="34">
        <f>'New Member Sponsors'!H55</f>
        <v>0</v>
      </c>
      <c r="R55" s="34">
        <f>'Committee Participation'!Q55</f>
        <v>0</v>
      </c>
      <c r="S55" s="34">
        <f>'Community Service Points'!L55</f>
        <v>0</v>
      </c>
      <c r="U55" s="38">
        <f t="shared" si="0"/>
        <v>3</v>
      </c>
      <c r="V55" s="2" t="str">
        <f t="shared" si="1"/>
        <v>   </v>
      </c>
      <c r="W55" s="2" t="str">
        <f t="shared" si="2"/>
        <v>   </v>
      </c>
    </row>
    <row r="56" spans="1:36" ht="12.75">
      <c r="A56" s="17" t="s">
        <v>331</v>
      </c>
      <c r="B56" s="17" t="s">
        <v>550</v>
      </c>
      <c r="C56" s="17" t="s">
        <v>461</v>
      </c>
      <c r="D56" s="5">
        <v>2</v>
      </c>
      <c r="I56" s="5">
        <v>2</v>
      </c>
      <c r="J56" s="5">
        <v>2</v>
      </c>
      <c r="K56" s="5">
        <v>2</v>
      </c>
      <c r="L56" s="34">
        <f>'Meeting Guest'!L56</f>
        <v>0</v>
      </c>
      <c r="O56" s="34">
        <f>'Training Participation'!Q56</f>
        <v>4</v>
      </c>
      <c r="P56" s="34">
        <f>'New Member Sponsors'!H56</f>
        <v>0</v>
      </c>
      <c r="Q56" s="5">
        <v>2</v>
      </c>
      <c r="R56" s="34">
        <f>'Committee Participation'!Q56</f>
        <v>0</v>
      </c>
      <c r="S56" s="34">
        <f>'Community Service Points'!L56</f>
        <v>2</v>
      </c>
      <c r="U56" s="38">
        <f t="shared" si="0"/>
        <v>16</v>
      </c>
      <c r="V56" s="2" t="str">
        <f t="shared" si="1"/>
        <v>   </v>
      </c>
      <c r="W56" s="2" t="str">
        <f t="shared" si="2"/>
        <v>   </v>
      </c>
      <c r="AJ56" s="36"/>
    </row>
    <row r="57" spans="1:23" ht="12.75">
      <c r="A57" s="17" t="s">
        <v>111</v>
      </c>
      <c r="B57" s="17" t="s">
        <v>535</v>
      </c>
      <c r="C57" s="17" t="s">
        <v>461</v>
      </c>
      <c r="J57" s="11"/>
      <c r="K57" s="11"/>
      <c r="L57" s="34">
        <f>'Meeting Guest'!L57</f>
        <v>0</v>
      </c>
      <c r="O57" s="34">
        <f>'Training Participation'!Q57</f>
        <v>3</v>
      </c>
      <c r="P57" s="34">
        <f>'New Member Sponsors'!H57</f>
        <v>3</v>
      </c>
      <c r="R57" s="34">
        <f>'Committee Participation'!Q57</f>
        <v>0</v>
      </c>
      <c r="S57" s="34">
        <f>'Community Service Points'!L57</f>
        <v>0</v>
      </c>
      <c r="U57" s="38">
        <f t="shared" si="0"/>
        <v>6</v>
      </c>
      <c r="V57" s="2" t="str">
        <f t="shared" si="1"/>
        <v>   </v>
      </c>
      <c r="W57" s="2" t="str">
        <f t="shared" si="2"/>
        <v>   </v>
      </c>
    </row>
    <row r="58" spans="1:36" ht="12.75">
      <c r="A58" s="17" t="s">
        <v>332</v>
      </c>
      <c r="B58" s="17" t="s">
        <v>126</v>
      </c>
      <c r="C58" s="17" t="s">
        <v>461</v>
      </c>
      <c r="L58" s="34">
        <f>'Meeting Guest'!L58</f>
        <v>0</v>
      </c>
      <c r="O58" s="34">
        <f>'Training Participation'!Q58</f>
        <v>3</v>
      </c>
      <c r="P58" s="34">
        <f>'New Member Sponsors'!H58</f>
        <v>0</v>
      </c>
      <c r="R58" s="34">
        <f>'Committee Participation'!Q58</f>
        <v>0</v>
      </c>
      <c r="S58" s="34">
        <f>'Community Service Points'!L58</f>
        <v>0</v>
      </c>
      <c r="U58" s="38">
        <f t="shared" si="0"/>
        <v>3</v>
      </c>
      <c r="V58" s="2" t="str">
        <f t="shared" si="1"/>
        <v>   </v>
      </c>
      <c r="W58" s="2" t="str">
        <f t="shared" si="2"/>
        <v>   </v>
      </c>
      <c r="AJ58" s="36"/>
    </row>
    <row r="59" spans="1:23" ht="12.75">
      <c r="A59" s="17" t="s">
        <v>333</v>
      </c>
      <c r="B59" s="17" t="s">
        <v>551</v>
      </c>
      <c r="C59" s="17" t="s">
        <v>461</v>
      </c>
      <c r="G59" s="11"/>
      <c r="I59" s="11"/>
      <c r="J59" s="11"/>
      <c r="K59" s="11"/>
      <c r="L59" s="34">
        <f>'Meeting Guest'!L59</f>
        <v>0</v>
      </c>
      <c r="O59" s="34">
        <f>'Training Participation'!Q59</f>
        <v>0</v>
      </c>
      <c r="P59" s="34">
        <f>'New Member Sponsors'!H59</f>
        <v>0</v>
      </c>
      <c r="R59" s="34">
        <f>'Committee Participation'!Q59</f>
        <v>0</v>
      </c>
      <c r="S59" s="34">
        <f>'Community Service Points'!L59</f>
        <v>0</v>
      </c>
      <c r="U59" s="38">
        <f t="shared" si="0"/>
        <v>0</v>
      </c>
      <c r="V59" s="2" t="str">
        <f t="shared" si="1"/>
        <v>   </v>
      </c>
      <c r="W59" s="2" t="str">
        <f t="shared" si="2"/>
        <v>   </v>
      </c>
    </row>
    <row r="60" spans="1:36" ht="12.75">
      <c r="A60" s="17" t="s">
        <v>593</v>
      </c>
      <c r="B60" s="17" t="s">
        <v>677</v>
      </c>
      <c r="C60" s="17" t="s">
        <v>461</v>
      </c>
      <c r="D60" s="5">
        <v>2</v>
      </c>
      <c r="E60" s="5">
        <v>2</v>
      </c>
      <c r="F60" s="5">
        <v>2</v>
      </c>
      <c r="G60" s="11">
        <v>2</v>
      </c>
      <c r="J60" s="11">
        <v>2</v>
      </c>
      <c r="L60" s="34">
        <f>'Meeting Guest'!L60</f>
        <v>0</v>
      </c>
      <c r="O60" s="34">
        <f>'Training Participation'!Q60</f>
        <v>7</v>
      </c>
      <c r="P60" s="34">
        <f>'New Member Sponsors'!H60</f>
        <v>0</v>
      </c>
      <c r="R60" s="34">
        <f>'Committee Participation'!Q60</f>
        <v>0</v>
      </c>
      <c r="S60" s="34">
        <f>'Community Service Points'!L60</f>
        <v>0</v>
      </c>
      <c r="U60" s="38">
        <f t="shared" si="0"/>
        <v>17</v>
      </c>
      <c r="V60" s="2" t="str">
        <f t="shared" si="1"/>
        <v>   </v>
      </c>
      <c r="W60" s="2" t="str">
        <f t="shared" si="2"/>
        <v>   </v>
      </c>
      <c r="AJ60" s="36"/>
    </row>
    <row r="61" spans="1:23" ht="12.75">
      <c r="A61" s="17" t="s">
        <v>334</v>
      </c>
      <c r="B61" s="17" t="s">
        <v>163</v>
      </c>
      <c r="C61" s="17" t="s">
        <v>461</v>
      </c>
      <c r="H61" s="11"/>
      <c r="I61" s="11"/>
      <c r="K61" s="11"/>
      <c r="L61" s="34">
        <f>'Meeting Guest'!L61</f>
        <v>0</v>
      </c>
      <c r="O61" s="34">
        <f>'Training Participation'!Q61</f>
        <v>0</v>
      </c>
      <c r="P61" s="34">
        <f>'New Member Sponsors'!H61</f>
        <v>0</v>
      </c>
      <c r="R61" s="34">
        <f>'Committee Participation'!Q61</f>
        <v>0</v>
      </c>
      <c r="S61" s="34">
        <f>'Community Service Points'!L61</f>
        <v>0</v>
      </c>
      <c r="U61" s="38">
        <f t="shared" si="0"/>
        <v>0</v>
      </c>
      <c r="V61" s="2" t="str">
        <f t="shared" si="1"/>
        <v>   </v>
      </c>
      <c r="W61" s="2" t="str">
        <f t="shared" si="2"/>
        <v>   </v>
      </c>
    </row>
    <row r="62" spans="1:36" ht="12.75">
      <c r="A62" s="17" t="s">
        <v>335</v>
      </c>
      <c r="B62" s="17" t="s">
        <v>525</v>
      </c>
      <c r="C62" s="17" t="s">
        <v>461</v>
      </c>
      <c r="L62" s="34">
        <f>'Meeting Guest'!L62</f>
        <v>0</v>
      </c>
      <c r="O62" s="34">
        <f>'Training Participation'!Q62</f>
        <v>0</v>
      </c>
      <c r="P62" s="34">
        <f>'New Member Sponsors'!H62</f>
        <v>0</v>
      </c>
      <c r="Q62" s="5">
        <v>2</v>
      </c>
      <c r="R62" s="34">
        <f>'Committee Participation'!Q62</f>
        <v>0</v>
      </c>
      <c r="S62" s="34">
        <f>'Community Service Points'!L62</f>
        <v>0</v>
      </c>
      <c r="U62" s="38">
        <f t="shared" si="0"/>
        <v>2</v>
      </c>
      <c r="V62" s="2" t="str">
        <f t="shared" si="1"/>
        <v>   </v>
      </c>
      <c r="W62" s="2" t="str">
        <f t="shared" si="2"/>
        <v>   </v>
      </c>
      <c r="AA62" s="36"/>
      <c r="AJ62" s="36"/>
    </row>
    <row r="63" spans="1:23" ht="12.75">
      <c r="A63" s="17" t="s">
        <v>336</v>
      </c>
      <c r="B63" s="17" t="s">
        <v>525</v>
      </c>
      <c r="C63" s="17" t="s">
        <v>461</v>
      </c>
      <c r="L63" s="34">
        <f>'Meeting Guest'!L63</f>
        <v>0</v>
      </c>
      <c r="O63" s="34">
        <f>'Training Participation'!Q63</f>
        <v>3</v>
      </c>
      <c r="P63" s="34">
        <f>'New Member Sponsors'!H63</f>
        <v>0</v>
      </c>
      <c r="R63" s="34">
        <f>'Committee Participation'!Q63</f>
        <v>0</v>
      </c>
      <c r="S63" s="34">
        <f>'Community Service Points'!L63</f>
        <v>0</v>
      </c>
      <c r="U63" s="38">
        <f t="shared" si="0"/>
        <v>3</v>
      </c>
      <c r="V63" s="2" t="str">
        <f t="shared" si="1"/>
        <v>   </v>
      </c>
      <c r="W63" s="2" t="str">
        <f t="shared" si="2"/>
        <v>   </v>
      </c>
    </row>
    <row r="64" spans="1:27" ht="12.75">
      <c r="A64" s="17" t="s">
        <v>336</v>
      </c>
      <c r="B64" s="17" t="s">
        <v>554</v>
      </c>
      <c r="C64" s="17" t="s">
        <v>461</v>
      </c>
      <c r="L64" s="34">
        <f>'Meeting Guest'!L64</f>
        <v>0</v>
      </c>
      <c r="O64" s="34">
        <f>'Training Participation'!Q64</f>
        <v>0</v>
      </c>
      <c r="P64" s="34">
        <f>'New Member Sponsors'!H64</f>
        <v>0</v>
      </c>
      <c r="R64" s="34">
        <f>'Committee Participation'!Q64</f>
        <v>0</v>
      </c>
      <c r="S64" s="34">
        <f>'Community Service Points'!L64</f>
        <v>0</v>
      </c>
      <c r="U64" s="38">
        <f t="shared" si="0"/>
        <v>0</v>
      </c>
      <c r="V64" s="2" t="str">
        <f t="shared" si="1"/>
        <v>   </v>
      </c>
      <c r="W64" s="2" t="str">
        <f t="shared" si="2"/>
        <v>   </v>
      </c>
      <c r="AA64" s="36"/>
    </row>
    <row r="65" spans="1:23" ht="12.75">
      <c r="A65" s="17" t="s">
        <v>337</v>
      </c>
      <c r="B65" s="17" t="s">
        <v>555</v>
      </c>
      <c r="C65" s="17" t="s">
        <v>461</v>
      </c>
      <c r="L65" s="34">
        <f>'Meeting Guest'!L65</f>
        <v>0</v>
      </c>
      <c r="O65" s="34">
        <f>'Training Participation'!Q65</f>
        <v>0</v>
      </c>
      <c r="P65" s="34">
        <f>'New Member Sponsors'!H65</f>
        <v>0</v>
      </c>
      <c r="Q65" s="11"/>
      <c r="R65" s="34">
        <f>'Committee Participation'!Q65</f>
        <v>0</v>
      </c>
      <c r="S65" s="34">
        <f>'Community Service Points'!L65</f>
        <v>0</v>
      </c>
      <c r="U65" s="38">
        <f t="shared" si="0"/>
        <v>0</v>
      </c>
      <c r="V65" s="2" t="str">
        <f t="shared" si="1"/>
        <v>   </v>
      </c>
      <c r="W65" s="2" t="str">
        <f t="shared" si="2"/>
        <v>   </v>
      </c>
    </row>
    <row r="66" spans="1:27" ht="12.75">
      <c r="A66" s="17" t="s">
        <v>338</v>
      </c>
      <c r="B66" s="17" t="s">
        <v>556</v>
      </c>
      <c r="C66" s="17" t="s">
        <v>463</v>
      </c>
      <c r="H66" s="11"/>
      <c r="J66" s="11"/>
      <c r="K66" s="11"/>
      <c r="L66" s="34">
        <f>'Meeting Guest'!L66</f>
        <v>0</v>
      </c>
      <c r="O66" s="34">
        <f>'Training Participation'!Q66</f>
        <v>0</v>
      </c>
      <c r="P66" s="34">
        <f>'New Member Sponsors'!H66</f>
        <v>0</v>
      </c>
      <c r="R66" s="34">
        <f>'Committee Participation'!Q66</f>
        <v>0</v>
      </c>
      <c r="S66" s="34">
        <f>'Community Service Points'!L66</f>
        <v>0</v>
      </c>
      <c r="U66" s="38">
        <f t="shared" si="0"/>
        <v>0</v>
      </c>
      <c r="V66" s="2" t="str">
        <f t="shared" si="1"/>
        <v>   </v>
      </c>
      <c r="W66" s="2" t="str">
        <f t="shared" si="2"/>
        <v>   </v>
      </c>
      <c r="AA66" s="36"/>
    </row>
    <row r="67" spans="1:23" ht="12.75">
      <c r="A67" s="17" t="s">
        <v>339</v>
      </c>
      <c r="B67" s="17" t="s">
        <v>557</v>
      </c>
      <c r="C67" s="17" t="s">
        <v>461</v>
      </c>
      <c r="I67" s="5">
        <v>2</v>
      </c>
      <c r="K67" s="5">
        <v>2</v>
      </c>
      <c r="L67" s="34">
        <f>'Meeting Guest'!L67</f>
        <v>0</v>
      </c>
      <c r="O67" s="34">
        <f>'Training Participation'!Q67</f>
        <v>3</v>
      </c>
      <c r="P67" s="34">
        <f>'New Member Sponsors'!H67</f>
        <v>0</v>
      </c>
      <c r="R67" s="34">
        <f>'Committee Participation'!Q67</f>
        <v>0</v>
      </c>
      <c r="S67" s="34">
        <f>'Community Service Points'!L67</f>
        <v>0</v>
      </c>
      <c r="U67" s="38">
        <f t="shared" si="0"/>
        <v>7</v>
      </c>
      <c r="V67" s="2" t="str">
        <f t="shared" si="1"/>
        <v>   </v>
      </c>
      <c r="W67" s="2" t="str">
        <f t="shared" si="2"/>
        <v>   </v>
      </c>
    </row>
    <row r="68" spans="1:27" ht="12.75">
      <c r="A68" s="17" t="s">
        <v>340</v>
      </c>
      <c r="B68" s="17" t="s">
        <v>558</v>
      </c>
      <c r="C68" s="17" t="s">
        <v>462</v>
      </c>
      <c r="L68" s="34">
        <f>'Meeting Guest'!L68</f>
        <v>0</v>
      </c>
      <c r="O68" s="34">
        <f>'Training Participation'!Q68</f>
        <v>0</v>
      </c>
      <c r="P68" s="34">
        <f>'New Member Sponsors'!H68</f>
        <v>0</v>
      </c>
      <c r="R68" s="34">
        <f>'Committee Participation'!Q68</f>
        <v>0</v>
      </c>
      <c r="S68" s="34">
        <f>'Community Service Points'!L68</f>
        <v>0</v>
      </c>
      <c r="U68" s="38">
        <f t="shared" si="0"/>
        <v>0</v>
      </c>
      <c r="V68" s="2" t="str">
        <f t="shared" si="1"/>
        <v>   </v>
      </c>
      <c r="W68" s="2" t="str">
        <f t="shared" si="2"/>
        <v>   </v>
      </c>
      <c r="AA68" s="36"/>
    </row>
    <row r="69" spans="1:23" ht="12.75">
      <c r="A69" s="17" t="s">
        <v>341</v>
      </c>
      <c r="B69" s="17" t="s">
        <v>559</v>
      </c>
      <c r="C69" s="17" t="s">
        <v>462</v>
      </c>
      <c r="L69" s="34">
        <f>'Meeting Guest'!L69</f>
        <v>0</v>
      </c>
      <c r="O69" s="34">
        <f>'Training Participation'!Q69</f>
        <v>0</v>
      </c>
      <c r="P69" s="34">
        <f>'New Member Sponsors'!H69</f>
        <v>0</v>
      </c>
      <c r="R69" s="34">
        <f>'Committee Participation'!Q69</f>
        <v>0</v>
      </c>
      <c r="S69" s="34">
        <f>'Community Service Points'!L69</f>
        <v>0</v>
      </c>
      <c r="U69" s="38">
        <f t="shared" si="0"/>
        <v>0</v>
      </c>
      <c r="V69" s="2" t="str">
        <f t="shared" si="1"/>
        <v>   </v>
      </c>
      <c r="W69" s="2" t="str">
        <f t="shared" si="2"/>
        <v>   </v>
      </c>
    </row>
    <row r="70" spans="1:27" ht="12.75">
      <c r="A70" s="17" t="s">
        <v>630</v>
      </c>
      <c r="B70" s="17" t="s">
        <v>674</v>
      </c>
      <c r="C70" s="17" t="s">
        <v>463</v>
      </c>
      <c r="G70" s="11"/>
      <c r="H70" s="11"/>
      <c r="I70" s="11">
        <v>2</v>
      </c>
      <c r="J70" s="11"/>
      <c r="K70" s="11"/>
      <c r="L70" s="34">
        <f>'Meeting Guest'!L70</f>
        <v>0</v>
      </c>
      <c r="N70" s="11"/>
      <c r="O70" s="34">
        <f>'Training Participation'!Q70</f>
        <v>3</v>
      </c>
      <c r="P70" s="34">
        <f>'New Member Sponsors'!H70</f>
        <v>0</v>
      </c>
      <c r="R70" s="34">
        <f>'Committee Participation'!Q70</f>
        <v>0</v>
      </c>
      <c r="S70" s="34">
        <f>'Community Service Points'!L70</f>
        <v>0</v>
      </c>
      <c r="U70" s="38">
        <f t="shared" si="0"/>
        <v>5</v>
      </c>
      <c r="V70" s="2" t="str">
        <f t="shared" si="1"/>
        <v>   </v>
      </c>
      <c r="W70" s="2" t="str">
        <f t="shared" si="2"/>
        <v>   </v>
      </c>
      <c r="AA70" s="36"/>
    </row>
    <row r="71" spans="1:23" ht="12.75">
      <c r="A71" s="17" t="s">
        <v>686</v>
      </c>
      <c r="B71" s="17" t="s">
        <v>687</v>
      </c>
      <c r="C71" s="17" t="s">
        <v>462</v>
      </c>
      <c r="H71" s="11"/>
      <c r="J71" s="11"/>
      <c r="L71" s="34">
        <f>'Meeting Guest'!L71</f>
        <v>0</v>
      </c>
      <c r="O71" s="34">
        <f>'Training Participation'!Q71</f>
        <v>0</v>
      </c>
      <c r="P71" s="34">
        <f>'New Member Sponsors'!H71</f>
        <v>0</v>
      </c>
      <c r="R71" s="34">
        <f>'Committee Participation'!Q71</f>
        <v>0</v>
      </c>
      <c r="S71" s="34">
        <f>'Community Service Points'!L71</f>
        <v>0</v>
      </c>
      <c r="U71" s="38">
        <f aca="true" t="shared" si="3" ref="U71:U134">SUM(D71:T71)</f>
        <v>0</v>
      </c>
      <c r="V71" s="2" t="str">
        <f aca="true" t="shared" si="4" ref="V71:V134">IF(U71&gt;=30,B71,"   ")</f>
        <v>   </v>
      </c>
      <c r="W71" s="2" t="str">
        <f aca="true" t="shared" si="5" ref="W71:W134">IF(U71&gt;=30,A71,"   ")</f>
        <v>   </v>
      </c>
    </row>
    <row r="72" spans="1:27" ht="12.75">
      <c r="A72" s="17" t="s">
        <v>342</v>
      </c>
      <c r="B72" s="17" t="s">
        <v>560</v>
      </c>
      <c r="C72" s="17" t="s">
        <v>461</v>
      </c>
      <c r="D72" s="5">
        <v>2</v>
      </c>
      <c r="E72" s="5">
        <v>2</v>
      </c>
      <c r="F72" s="5">
        <v>2</v>
      </c>
      <c r="G72" s="11">
        <v>2</v>
      </c>
      <c r="H72" s="11">
        <v>2</v>
      </c>
      <c r="I72" s="11">
        <v>2</v>
      </c>
      <c r="J72" s="11">
        <v>2</v>
      </c>
      <c r="K72" s="11">
        <v>2</v>
      </c>
      <c r="L72" s="34">
        <f>'Meeting Guest'!L72</f>
        <v>0</v>
      </c>
      <c r="O72" s="34">
        <f>'Training Participation'!Q72</f>
        <v>5</v>
      </c>
      <c r="P72" s="34">
        <f>'New Member Sponsors'!H72</f>
        <v>0</v>
      </c>
      <c r="R72" s="34">
        <f>'Committee Participation'!Q72</f>
        <v>0</v>
      </c>
      <c r="S72" s="34">
        <f>'Community Service Points'!L72</f>
        <v>1</v>
      </c>
      <c r="U72" s="38">
        <f t="shared" si="3"/>
        <v>22</v>
      </c>
      <c r="V72" s="2" t="str">
        <f t="shared" si="4"/>
        <v>   </v>
      </c>
      <c r="W72" s="2" t="str">
        <f t="shared" si="5"/>
        <v>   </v>
      </c>
      <c r="AA72" s="36"/>
    </row>
    <row r="73" spans="1:23" ht="12.75">
      <c r="A73" s="17" t="s">
        <v>596</v>
      </c>
      <c r="B73" s="17" t="s">
        <v>597</v>
      </c>
      <c r="C73" s="17" t="s">
        <v>462</v>
      </c>
      <c r="D73" s="5">
        <v>2</v>
      </c>
      <c r="E73" s="5">
        <v>2</v>
      </c>
      <c r="F73" s="5">
        <v>2</v>
      </c>
      <c r="H73" s="11">
        <v>2</v>
      </c>
      <c r="I73" s="11">
        <v>2</v>
      </c>
      <c r="L73" s="34">
        <f>'Meeting Guest'!L73</f>
        <v>1</v>
      </c>
      <c r="O73" s="34">
        <f>'Training Participation'!Q73</f>
        <v>6</v>
      </c>
      <c r="P73" s="34">
        <f>'New Member Sponsors'!H73</f>
        <v>3</v>
      </c>
      <c r="R73" s="34">
        <f>'Committee Participation'!Q73</f>
        <v>3</v>
      </c>
      <c r="S73" s="34">
        <f>'Community Service Points'!L73</f>
        <v>1</v>
      </c>
      <c r="U73" s="38">
        <f t="shared" si="3"/>
        <v>24</v>
      </c>
      <c r="V73" s="2" t="str">
        <f t="shared" si="4"/>
        <v>   </v>
      </c>
      <c r="W73" s="2" t="str">
        <f t="shared" si="5"/>
        <v>   </v>
      </c>
    </row>
    <row r="74" spans="1:27" ht="12.75">
      <c r="A74" s="17" t="s">
        <v>99</v>
      </c>
      <c r="B74" s="17" t="s">
        <v>100</v>
      </c>
      <c r="C74" s="17" t="s">
        <v>463</v>
      </c>
      <c r="L74" s="34">
        <f>'Meeting Guest'!L74</f>
        <v>0</v>
      </c>
      <c r="O74" s="34">
        <f>'Training Participation'!Q74</f>
        <v>0</v>
      </c>
      <c r="P74" s="34">
        <f>'New Member Sponsors'!H74</f>
        <v>0</v>
      </c>
      <c r="R74" s="34">
        <f>'Committee Participation'!Q74</f>
        <v>0</v>
      </c>
      <c r="S74" s="34">
        <f>'Community Service Points'!L74</f>
        <v>0</v>
      </c>
      <c r="U74" s="38">
        <f t="shared" si="3"/>
        <v>0</v>
      </c>
      <c r="V74" s="2" t="str">
        <f t="shared" si="4"/>
        <v>   </v>
      </c>
      <c r="W74" s="2" t="str">
        <f t="shared" si="5"/>
        <v>   </v>
      </c>
      <c r="AA74" s="36"/>
    </row>
    <row r="75" spans="1:23" ht="12.75">
      <c r="A75" s="17" t="s">
        <v>343</v>
      </c>
      <c r="B75" s="17" t="s">
        <v>561</v>
      </c>
      <c r="C75" s="17" t="s">
        <v>462</v>
      </c>
      <c r="D75" s="5">
        <v>2</v>
      </c>
      <c r="E75" s="5">
        <v>2</v>
      </c>
      <c r="G75" s="5">
        <v>2</v>
      </c>
      <c r="H75" s="11">
        <v>2</v>
      </c>
      <c r="I75" s="11">
        <v>2</v>
      </c>
      <c r="J75" s="11">
        <v>2</v>
      </c>
      <c r="L75" s="34">
        <f>'Meeting Guest'!L75</f>
        <v>1</v>
      </c>
      <c r="O75" s="34">
        <f>'Training Participation'!Q75</f>
        <v>3</v>
      </c>
      <c r="P75" s="34">
        <f>'New Member Sponsors'!H75</f>
        <v>0</v>
      </c>
      <c r="R75" s="34">
        <f>'Committee Participation'!Q75</f>
        <v>0</v>
      </c>
      <c r="S75" s="34">
        <f>'Community Service Points'!L75</f>
        <v>0</v>
      </c>
      <c r="U75" s="38">
        <f t="shared" si="3"/>
        <v>16</v>
      </c>
      <c r="V75" s="2" t="str">
        <f t="shared" si="4"/>
        <v>   </v>
      </c>
      <c r="W75" s="2" t="str">
        <f t="shared" si="5"/>
        <v>   </v>
      </c>
    </row>
    <row r="76" spans="1:23" ht="12.75">
      <c r="A76" s="17" t="s">
        <v>344</v>
      </c>
      <c r="B76" s="17" t="s">
        <v>562</v>
      </c>
      <c r="C76" s="17" t="s">
        <v>462</v>
      </c>
      <c r="G76" s="11"/>
      <c r="H76" s="11"/>
      <c r="I76" s="11"/>
      <c r="J76" s="11"/>
      <c r="K76" s="11"/>
      <c r="L76" s="34">
        <f>'Meeting Guest'!L76</f>
        <v>0</v>
      </c>
      <c r="O76" s="34">
        <f>'Training Participation'!Q76</f>
        <v>3</v>
      </c>
      <c r="P76" s="34">
        <f>'New Member Sponsors'!H76</f>
        <v>0</v>
      </c>
      <c r="R76" s="34">
        <f>'Committee Participation'!Q76</f>
        <v>0</v>
      </c>
      <c r="S76" s="34">
        <f>'Community Service Points'!L76</f>
        <v>0</v>
      </c>
      <c r="U76" s="38">
        <f t="shared" si="3"/>
        <v>3</v>
      </c>
      <c r="V76" s="2" t="str">
        <f t="shared" si="4"/>
        <v>   </v>
      </c>
      <c r="W76" s="2" t="str">
        <f t="shared" si="5"/>
        <v>   </v>
      </c>
    </row>
    <row r="77" spans="1:23" ht="12.75">
      <c r="A77" s="17" t="s">
        <v>345</v>
      </c>
      <c r="B77" s="17" t="s">
        <v>228</v>
      </c>
      <c r="C77" s="17" t="s">
        <v>462</v>
      </c>
      <c r="G77" s="11"/>
      <c r="H77" s="11"/>
      <c r="I77" s="11"/>
      <c r="J77" s="11"/>
      <c r="K77" s="11"/>
      <c r="L77" s="34">
        <f>'Meeting Guest'!L77</f>
        <v>0</v>
      </c>
      <c r="O77" s="34">
        <f>'Training Participation'!Q77</f>
        <v>0</v>
      </c>
      <c r="P77" s="34">
        <f>'New Member Sponsors'!H77</f>
        <v>0</v>
      </c>
      <c r="R77" s="34">
        <f>'Committee Participation'!Q77</f>
        <v>0</v>
      </c>
      <c r="S77" s="34">
        <f>'Community Service Points'!L77</f>
        <v>0</v>
      </c>
      <c r="U77" s="38">
        <f t="shared" si="3"/>
        <v>0</v>
      </c>
      <c r="V77" s="2" t="str">
        <f t="shared" si="4"/>
        <v>   </v>
      </c>
      <c r="W77" s="2" t="str">
        <f t="shared" si="5"/>
        <v>   </v>
      </c>
    </row>
    <row r="78" spans="1:23" ht="12.75">
      <c r="A78" s="17" t="s">
        <v>346</v>
      </c>
      <c r="B78" s="17" t="s">
        <v>229</v>
      </c>
      <c r="C78" s="17" t="s">
        <v>462</v>
      </c>
      <c r="L78" s="34">
        <f>'Meeting Guest'!L78</f>
        <v>0</v>
      </c>
      <c r="O78" s="34">
        <f>'Training Participation'!Q78</f>
        <v>3</v>
      </c>
      <c r="P78" s="34">
        <f>'New Member Sponsors'!H78</f>
        <v>0</v>
      </c>
      <c r="R78" s="34">
        <f>'Committee Participation'!Q78</f>
        <v>0</v>
      </c>
      <c r="S78" s="34">
        <f>'Community Service Points'!L78</f>
        <v>2</v>
      </c>
      <c r="U78" s="38">
        <f t="shared" si="3"/>
        <v>5</v>
      </c>
      <c r="V78" s="2" t="str">
        <f t="shared" si="4"/>
        <v>   </v>
      </c>
      <c r="W78" s="2" t="str">
        <f t="shared" si="5"/>
        <v>   </v>
      </c>
    </row>
    <row r="79" spans="1:23" ht="12.75">
      <c r="A79" s="17" t="s">
        <v>347</v>
      </c>
      <c r="B79" s="17" t="s">
        <v>490</v>
      </c>
      <c r="C79" s="17" t="s">
        <v>461</v>
      </c>
      <c r="L79" s="34">
        <f>'Meeting Guest'!L79</f>
        <v>0</v>
      </c>
      <c r="O79" s="34">
        <f>'Training Participation'!Q79</f>
        <v>0</v>
      </c>
      <c r="P79" s="34">
        <f>'New Member Sponsors'!H79</f>
        <v>0</v>
      </c>
      <c r="R79" s="34">
        <f>'Committee Participation'!Q79</f>
        <v>0</v>
      </c>
      <c r="S79" s="34">
        <f>'Community Service Points'!L79</f>
        <v>0</v>
      </c>
      <c r="U79" s="38">
        <f t="shared" si="3"/>
        <v>0</v>
      </c>
      <c r="V79" s="2" t="str">
        <f t="shared" si="4"/>
        <v>   </v>
      </c>
      <c r="W79" s="2" t="str">
        <f t="shared" si="5"/>
        <v>   </v>
      </c>
    </row>
    <row r="80" spans="1:23" ht="12.75">
      <c r="A80" s="17" t="s">
        <v>569</v>
      </c>
      <c r="B80" s="17" t="s">
        <v>230</v>
      </c>
      <c r="C80" s="17" t="s">
        <v>461</v>
      </c>
      <c r="L80" s="34">
        <f>'Meeting Guest'!L80</f>
        <v>0</v>
      </c>
      <c r="O80" s="34">
        <f>'Training Participation'!Q80</f>
        <v>0</v>
      </c>
      <c r="P80" s="34">
        <f>'New Member Sponsors'!H80</f>
        <v>0</v>
      </c>
      <c r="R80" s="34">
        <f>'Committee Participation'!Q80</f>
        <v>0</v>
      </c>
      <c r="S80" s="34">
        <f>'Community Service Points'!L80</f>
        <v>0</v>
      </c>
      <c r="U80" s="38">
        <f t="shared" si="3"/>
        <v>0</v>
      </c>
      <c r="V80" s="2" t="str">
        <f t="shared" si="4"/>
        <v>   </v>
      </c>
      <c r="W80" s="2" t="str">
        <f t="shared" si="5"/>
        <v>   </v>
      </c>
    </row>
    <row r="81" spans="1:23" ht="12.75">
      <c r="A81" s="17" t="s">
        <v>348</v>
      </c>
      <c r="B81" s="17" t="s">
        <v>231</v>
      </c>
      <c r="C81" s="17" t="s">
        <v>461</v>
      </c>
      <c r="L81" s="34">
        <f>'Meeting Guest'!L81</f>
        <v>0</v>
      </c>
      <c r="O81" s="34">
        <f>'Training Participation'!Q81</f>
        <v>0</v>
      </c>
      <c r="P81" s="34">
        <f>'New Member Sponsors'!H81</f>
        <v>0</v>
      </c>
      <c r="R81" s="34">
        <f>'Committee Participation'!Q81</f>
        <v>0</v>
      </c>
      <c r="S81" s="34">
        <f>'Community Service Points'!L81</f>
        <v>0</v>
      </c>
      <c r="U81" s="38">
        <f t="shared" si="3"/>
        <v>0</v>
      </c>
      <c r="V81" s="2" t="str">
        <f t="shared" si="4"/>
        <v>   </v>
      </c>
      <c r="W81" s="2" t="str">
        <f t="shared" si="5"/>
        <v>   </v>
      </c>
    </row>
    <row r="82" spans="1:23" ht="12.75">
      <c r="A82" s="17" t="s">
        <v>631</v>
      </c>
      <c r="B82" s="17" t="s">
        <v>539</v>
      </c>
      <c r="C82" s="17" t="s">
        <v>461</v>
      </c>
      <c r="L82" s="34">
        <f>'Meeting Guest'!L82</f>
        <v>0</v>
      </c>
      <c r="O82" s="34">
        <f>'Training Participation'!Q82</f>
        <v>3</v>
      </c>
      <c r="P82" s="34">
        <f>'New Member Sponsors'!H82</f>
        <v>0</v>
      </c>
      <c r="R82" s="34">
        <f>'Committee Participation'!Q82</f>
        <v>0</v>
      </c>
      <c r="S82" s="34">
        <f>'Community Service Points'!L82</f>
        <v>0</v>
      </c>
      <c r="U82" s="38">
        <f t="shared" si="3"/>
        <v>3</v>
      </c>
      <c r="V82" s="2" t="str">
        <f t="shared" si="4"/>
        <v>   </v>
      </c>
      <c r="W82" s="2" t="str">
        <f t="shared" si="5"/>
        <v>   </v>
      </c>
    </row>
    <row r="83" spans="1:23" ht="12.75">
      <c r="A83" s="17" t="s">
        <v>617</v>
      </c>
      <c r="B83" s="17" t="s">
        <v>549</v>
      </c>
      <c r="C83" s="17" t="s">
        <v>463</v>
      </c>
      <c r="L83" s="34">
        <f>'Meeting Guest'!L83</f>
        <v>0</v>
      </c>
      <c r="O83" s="34">
        <f>'Training Participation'!Q83</f>
        <v>1</v>
      </c>
      <c r="P83" s="34">
        <f>'New Member Sponsors'!H83</f>
        <v>0</v>
      </c>
      <c r="R83" s="34">
        <f>'Committee Participation'!Q83</f>
        <v>0</v>
      </c>
      <c r="S83" s="34">
        <f>'Community Service Points'!L83</f>
        <v>0</v>
      </c>
      <c r="U83" s="38">
        <f t="shared" si="3"/>
        <v>1</v>
      </c>
      <c r="V83" s="2" t="str">
        <f t="shared" si="4"/>
        <v>   </v>
      </c>
      <c r="W83" s="2" t="str">
        <f t="shared" si="5"/>
        <v>   </v>
      </c>
    </row>
    <row r="84" spans="1:23" ht="12.75">
      <c r="A84" s="17" t="s">
        <v>349</v>
      </c>
      <c r="B84" s="17" t="s">
        <v>232</v>
      </c>
      <c r="C84" s="17" t="s">
        <v>461</v>
      </c>
      <c r="E84" s="5">
        <v>2</v>
      </c>
      <c r="F84" s="5">
        <v>2</v>
      </c>
      <c r="G84" s="5">
        <v>2</v>
      </c>
      <c r="L84" s="34">
        <f>'Meeting Guest'!L84</f>
        <v>1</v>
      </c>
      <c r="O84" s="34">
        <f>'Training Participation'!Q84</f>
        <v>0</v>
      </c>
      <c r="P84" s="34">
        <f>'New Member Sponsors'!H84</f>
        <v>0</v>
      </c>
      <c r="R84" s="34">
        <f>'Committee Participation'!Q84</f>
        <v>0</v>
      </c>
      <c r="S84" s="34">
        <f>'Community Service Points'!L84</f>
        <v>0</v>
      </c>
      <c r="U84" s="38">
        <f t="shared" si="3"/>
        <v>7</v>
      </c>
      <c r="V84" s="2" t="str">
        <f t="shared" si="4"/>
        <v>   </v>
      </c>
      <c r="W84" s="2" t="str">
        <f t="shared" si="5"/>
        <v>   </v>
      </c>
    </row>
    <row r="85" spans="1:23" ht="12.75">
      <c r="A85" s="17" t="s">
        <v>350</v>
      </c>
      <c r="B85" s="17" t="s">
        <v>234</v>
      </c>
      <c r="C85" s="17" t="s">
        <v>462</v>
      </c>
      <c r="L85" s="34">
        <f>'Meeting Guest'!L85</f>
        <v>0</v>
      </c>
      <c r="O85" s="34">
        <f>'Training Participation'!Q85</f>
        <v>0</v>
      </c>
      <c r="P85" s="34">
        <f>'New Member Sponsors'!H85</f>
        <v>0</v>
      </c>
      <c r="R85" s="34">
        <f>'Committee Participation'!Q85</f>
        <v>0</v>
      </c>
      <c r="S85" s="34">
        <f>'Community Service Points'!L85</f>
        <v>0</v>
      </c>
      <c r="U85" s="38">
        <f t="shared" si="3"/>
        <v>0</v>
      </c>
      <c r="V85" s="2" t="str">
        <f t="shared" si="4"/>
        <v>   </v>
      </c>
      <c r="W85" s="2" t="str">
        <f t="shared" si="5"/>
        <v>   </v>
      </c>
    </row>
    <row r="86" spans="1:23" ht="12.75">
      <c r="A86" s="17" t="s">
        <v>351</v>
      </c>
      <c r="B86" s="17" t="s">
        <v>230</v>
      </c>
      <c r="C86" s="17" t="s">
        <v>461</v>
      </c>
      <c r="L86" s="34">
        <f>'Meeting Guest'!L86</f>
        <v>0</v>
      </c>
      <c r="O86" s="34">
        <f>'Training Participation'!Q86</f>
        <v>0</v>
      </c>
      <c r="P86" s="34">
        <f>'New Member Sponsors'!H86</f>
        <v>0</v>
      </c>
      <c r="R86" s="34">
        <f>'Committee Participation'!Q86</f>
        <v>0</v>
      </c>
      <c r="S86" s="34">
        <f>'Community Service Points'!L86</f>
        <v>0</v>
      </c>
      <c r="U86" s="38">
        <f t="shared" si="3"/>
        <v>0</v>
      </c>
      <c r="V86" s="2" t="str">
        <f t="shared" si="4"/>
        <v>   </v>
      </c>
      <c r="W86" s="2" t="str">
        <f t="shared" si="5"/>
        <v>   </v>
      </c>
    </row>
    <row r="87" spans="1:23" ht="12.75">
      <c r="A87" s="17" t="s">
        <v>352</v>
      </c>
      <c r="B87" s="17" t="s">
        <v>533</v>
      </c>
      <c r="C87" s="17" t="s">
        <v>461</v>
      </c>
      <c r="G87" s="11"/>
      <c r="H87" s="11"/>
      <c r="I87" s="11"/>
      <c r="J87" s="11"/>
      <c r="K87" s="11"/>
      <c r="L87" s="34">
        <f>'Meeting Guest'!L87</f>
        <v>0</v>
      </c>
      <c r="O87" s="34">
        <f>'Training Participation'!Q87</f>
        <v>0</v>
      </c>
      <c r="P87" s="34">
        <f>'New Member Sponsors'!H87</f>
        <v>0</v>
      </c>
      <c r="Q87" s="11"/>
      <c r="R87" s="34">
        <f>'Committee Participation'!Q87</f>
        <v>0</v>
      </c>
      <c r="S87" s="34">
        <f>'Community Service Points'!L87</f>
        <v>0</v>
      </c>
      <c r="U87" s="38">
        <f t="shared" si="3"/>
        <v>0</v>
      </c>
      <c r="V87" s="2" t="str">
        <f t="shared" si="4"/>
        <v>   </v>
      </c>
      <c r="W87" s="2" t="str">
        <f t="shared" si="5"/>
        <v>   </v>
      </c>
    </row>
    <row r="88" spans="1:23" ht="12.75">
      <c r="A88" s="17" t="s">
        <v>353</v>
      </c>
      <c r="B88" s="17" t="s">
        <v>417</v>
      </c>
      <c r="C88" s="17" t="s">
        <v>462</v>
      </c>
      <c r="D88" s="5">
        <v>2</v>
      </c>
      <c r="E88" s="5">
        <v>2</v>
      </c>
      <c r="F88" s="5">
        <v>2</v>
      </c>
      <c r="G88" s="11">
        <v>2</v>
      </c>
      <c r="H88" s="11">
        <v>2</v>
      </c>
      <c r="I88" s="11">
        <v>2</v>
      </c>
      <c r="J88" s="11">
        <v>2</v>
      </c>
      <c r="K88" s="11">
        <v>2</v>
      </c>
      <c r="L88" s="34">
        <f>'Meeting Guest'!L88</f>
        <v>0</v>
      </c>
      <c r="N88" s="11">
        <v>2</v>
      </c>
      <c r="O88" s="34">
        <f>'Training Participation'!Q88</f>
        <v>13</v>
      </c>
      <c r="P88" s="34">
        <f>'New Member Sponsors'!H88</f>
        <v>3</v>
      </c>
      <c r="Q88" s="5">
        <v>2</v>
      </c>
      <c r="R88" s="34">
        <f>'Committee Participation'!Q88</f>
        <v>11</v>
      </c>
      <c r="S88" s="34">
        <f>'Community Service Points'!L88</f>
        <v>10</v>
      </c>
      <c r="U88" s="38">
        <f t="shared" si="3"/>
        <v>57</v>
      </c>
      <c r="V88" s="2" t="str">
        <f t="shared" si="4"/>
        <v>Ann</v>
      </c>
      <c r="W88" s="2" t="str">
        <f t="shared" si="5"/>
        <v>Collett</v>
      </c>
    </row>
    <row r="89" spans="1:23" ht="12.75">
      <c r="A89" s="17" t="s">
        <v>242</v>
      </c>
      <c r="B89" s="17" t="s">
        <v>550</v>
      </c>
      <c r="C89" s="17" t="s">
        <v>461</v>
      </c>
      <c r="F89" s="5">
        <v>2</v>
      </c>
      <c r="L89" s="34">
        <f>'Meeting Guest'!L89</f>
        <v>0</v>
      </c>
      <c r="O89" s="34">
        <f>'Training Participation'!Q89</f>
        <v>0</v>
      </c>
      <c r="P89" s="34">
        <f>'New Member Sponsors'!H89</f>
        <v>0</v>
      </c>
      <c r="R89" s="34">
        <f>'Committee Participation'!Q89</f>
        <v>0</v>
      </c>
      <c r="S89" s="34">
        <f>'Community Service Points'!L89</f>
        <v>0</v>
      </c>
      <c r="U89" s="38">
        <f t="shared" si="3"/>
        <v>2</v>
      </c>
      <c r="V89" s="2" t="str">
        <f t="shared" si="4"/>
        <v>   </v>
      </c>
      <c r="W89" s="2" t="str">
        <f t="shared" si="5"/>
        <v>   </v>
      </c>
    </row>
    <row r="90" spans="1:23" ht="12.75">
      <c r="A90" s="17" t="s">
        <v>354</v>
      </c>
      <c r="B90" s="17" t="s">
        <v>235</v>
      </c>
      <c r="C90" s="17" t="s">
        <v>461</v>
      </c>
      <c r="L90" s="34">
        <f>'Meeting Guest'!L90</f>
        <v>0</v>
      </c>
      <c r="O90" s="34">
        <f>'Training Participation'!Q90</f>
        <v>0</v>
      </c>
      <c r="P90" s="34">
        <f>'New Member Sponsors'!H90</f>
        <v>0</v>
      </c>
      <c r="R90" s="34">
        <f>'Committee Participation'!Q90</f>
        <v>0</v>
      </c>
      <c r="S90" s="34">
        <f>'Community Service Points'!L90</f>
        <v>0</v>
      </c>
      <c r="U90" s="38">
        <f t="shared" si="3"/>
        <v>0</v>
      </c>
      <c r="V90" s="2" t="str">
        <f t="shared" si="4"/>
        <v>   </v>
      </c>
      <c r="W90" s="2" t="str">
        <f t="shared" si="5"/>
        <v>   </v>
      </c>
    </row>
    <row r="91" spans="1:23" ht="12.75">
      <c r="A91" s="17" t="s">
        <v>570</v>
      </c>
      <c r="B91" s="17" t="s">
        <v>571</v>
      </c>
      <c r="C91" s="17" t="s">
        <v>461</v>
      </c>
      <c r="L91" s="34">
        <f>'Meeting Guest'!L91</f>
        <v>0</v>
      </c>
      <c r="O91" s="34">
        <f>'Training Participation'!Q91</f>
        <v>2</v>
      </c>
      <c r="P91" s="34">
        <f>'New Member Sponsors'!H91</f>
        <v>0</v>
      </c>
      <c r="Q91" s="11"/>
      <c r="R91" s="34">
        <f>'Committee Participation'!Q91</f>
        <v>0</v>
      </c>
      <c r="S91" s="34">
        <f>'Community Service Points'!L91</f>
        <v>0</v>
      </c>
      <c r="U91" s="38">
        <f t="shared" si="3"/>
        <v>2</v>
      </c>
      <c r="V91" s="2" t="str">
        <f t="shared" si="4"/>
        <v>   </v>
      </c>
      <c r="W91" s="2" t="str">
        <f t="shared" si="5"/>
        <v>   </v>
      </c>
    </row>
    <row r="92" spans="1:23" ht="12.75">
      <c r="A92" s="17" t="s">
        <v>243</v>
      </c>
      <c r="B92" s="17" t="s">
        <v>459</v>
      </c>
      <c r="C92" s="17" t="s">
        <v>463</v>
      </c>
      <c r="I92" s="5">
        <v>2</v>
      </c>
      <c r="J92" s="5">
        <v>2</v>
      </c>
      <c r="K92" s="5">
        <v>2</v>
      </c>
      <c r="L92" s="34">
        <f>'Meeting Guest'!L92</f>
        <v>0</v>
      </c>
      <c r="O92" s="34">
        <f>'Training Participation'!Q92</f>
        <v>3</v>
      </c>
      <c r="P92" s="34">
        <f>'New Member Sponsors'!H92</f>
        <v>0</v>
      </c>
      <c r="R92" s="34">
        <f>'Committee Participation'!Q92</f>
        <v>0</v>
      </c>
      <c r="S92" s="34">
        <f>'Community Service Points'!L92</f>
        <v>1</v>
      </c>
      <c r="U92" s="38">
        <f t="shared" si="3"/>
        <v>10</v>
      </c>
      <c r="V92" s="2" t="str">
        <f t="shared" si="4"/>
        <v>   </v>
      </c>
      <c r="W92" s="2" t="str">
        <f t="shared" si="5"/>
        <v>   </v>
      </c>
    </row>
    <row r="93" spans="1:23" ht="12.75">
      <c r="A93" s="17" t="s">
        <v>355</v>
      </c>
      <c r="B93" s="17" t="s">
        <v>236</v>
      </c>
      <c r="C93" s="17" t="s">
        <v>462</v>
      </c>
      <c r="L93" s="34">
        <f>'Meeting Guest'!L93</f>
        <v>0</v>
      </c>
      <c r="O93" s="34">
        <f>'Training Participation'!Q93</f>
        <v>0</v>
      </c>
      <c r="P93" s="34">
        <f>'New Member Sponsors'!H93</f>
        <v>0</v>
      </c>
      <c r="R93" s="34">
        <f>'Committee Participation'!Q93</f>
        <v>0</v>
      </c>
      <c r="S93" s="34">
        <f>'Community Service Points'!L93</f>
        <v>1</v>
      </c>
      <c r="U93" s="38">
        <f t="shared" si="3"/>
        <v>1</v>
      </c>
      <c r="V93" s="2" t="str">
        <f t="shared" si="4"/>
        <v>   </v>
      </c>
      <c r="W93" s="2" t="str">
        <f t="shared" si="5"/>
        <v>   </v>
      </c>
    </row>
    <row r="94" spans="1:23" ht="12.75">
      <c r="A94" s="17" t="s">
        <v>112</v>
      </c>
      <c r="B94" s="17" t="s">
        <v>241</v>
      </c>
      <c r="C94" s="17" t="s">
        <v>462</v>
      </c>
      <c r="H94" s="11"/>
      <c r="J94" s="11"/>
      <c r="K94" s="11"/>
      <c r="L94" s="34">
        <f>'Meeting Guest'!L94</f>
        <v>0</v>
      </c>
      <c r="O94" s="34">
        <f>'Training Participation'!Q94</f>
        <v>0</v>
      </c>
      <c r="P94" s="34">
        <f>'New Member Sponsors'!H94</f>
        <v>0</v>
      </c>
      <c r="Q94" s="11"/>
      <c r="R94" s="34">
        <f>'Committee Participation'!Q94</f>
        <v>0</v>
      </c>
      <c r="S94" s="34">
        <f>'Community Service Points'!L94</f>
        <v>0</v>
      </c>
      <c r="U94" s="38">
        <f t="shared" si="3"/>
        <v>0</v>
      </c>
      <c r="V94" s="2" t="str">
        <f t="shared" si="4"/>
        <v>   </v>
      </c>
      <c r="W94" s="2" t="str">
        <f t="shared" si="5"/>
        <v>   </v>
      </c>
    </row>
    <row r="95" spans="1:23" ht="12.75">
      <c r="A95" s="17" t="s">
        <v>356</v>
      </c>
      <c r="B95" s="17" t="s">
        <v>238</v>
      </c>
      <c r="C95" s="17" t="s">
        <v>462</v>
      </c>
      <c r="E95" s="5">
        <v>2</v>
      </c>
      <c r="G95" s="11">
        <v>2</v>
      </c>
      <c r="H95" s="11">
        <v>2</v>
      </c>
      <c r="I95" s="11">
        <v>2</v>
      </c>
      <c r="J95" s="11">
        <v>2</v>
      </c>
      <c r="K95" s="11">
        <v>2</v>
      </c>
      <c r="L95" s="34">
        <f>'Meeting Guest'!L95</f>
        <v>0</v>
      </c>
      <c r="O95" s="34">
        <f>'Training Participation'!Q95</f>
        <v>12</v>
      </c>
      <c r="P95" s="34">
        <f>'New Member Sponsors'!H95</f>
        <v>0</v>
      </c>
      <c r="R95" s="34">
        <f>'Committee Participation'!Q95</f>
        <v>7</v>
      </c>
      <c r="S95" s="34">
        <f>'Community Service Points'!L95</f>
        <v>4</v>
      </c>
      <c r="U95" s="38">
        <f t="shared" si="3"/>
        <v>35</v>
      </c>
      <c r="V95" s="2" t="str">
        <f t="shared" si="4"/>
        <v>Barbara</v>
      </c>
      <c r="W95" s="2" t="str">
        <f t="shared" si="5"/>
        <v>Curtiss</v>
      </c>
    </row>
    <row r="96" spans="1:23" ht="12.75">
      <c r="A96" s="17" t="s">
        <v>594</v>
      </c>
      <c r="B96" s="17" t="s">
        <v>237</v>
      </c>
      <c r="C96" s="17" t="s">
        <v>462</v>
      </c>
      <c r="D96" s="5">
        <v>2</v>
      </c>
      <c r="F96" s="5">
        <v>2</v>
      </c>
      <c r="G96" s="5">
        <v>2</v>
      </c>
      <c r="H96" s="11">
        <v>2</v>
      </c>
      <c r="I96" s="11">
        <v>2</v>
      </c>
      <c r="J96" s="11">
        <v>2</v>
      </c>
      <c r="L96" s="34">
        <f>'Meeting Guest'!L96</f>
        <v>0</v>
      </c>
      <c r="O96" s="34">
        <f>'Training Participation'!Q96</f>
        <v>3</v>
      </c>
      <c r="P96" s="34">
        <f>'New Member Sponsors'!H96</f>
        <v>0</v>
      </c>
      <c r="R96" s="34">
        <f>'Committee Participation'!Q96</f>
        <v>0</v>
      </c>
      <c r="S96" s="34">
        <f>'Community Service Points'!L96</f>
        <v>0</v>
      </c>
      <c r="U96" s="38">
        <f t="shared" si="3"/>
        <v>15</v>
      </c>
      <c r="V96" s="2" t="str">
        <f t="shared" si="4"/>
        <v>   </v>
      </c>
      <c r="W96" s="2" t="str">
        <f t="shared" si="5"/>
        <v>   </v>
      </c>
    </row>
    <row r="97" spans="1:23" ht="12.75">
      <c r="A97" s="17" t="s">
        <v>657</v>
      </c>
      <c r="B97" s="17" t="s">
        <v>535</v>
      </c>
      <c r="C97" s="17" t="s">
        <v>461</v>
      </c>
      <c r="L97" s="34">
        <f>'Meeting Guest'!L97</f>
        <v>0</v>
      </c>
      <c r="O97" s="34">
        <f>'Training Participation'!Q97</f>
        <v>0</v>
      </c>
      <c r="P97" s="34">
        <f>'New Member Sponsors'!H97</f>
        <v>0</v>
      </c>
      <c r="R97" s="34">
        <f>'Committee Participation'!Q97</f>
        <v>0</v>
      </c>
      <c r="S97" s="34">
        <f>'Community Service Points'!L97</f>
        <v>0</v>
      </c>
      <c r="U97" s="38">
        <f t="shared" si="3"/>
        <v>0</v>
      </c>
      <c r="V97" s="2" t="str">
        <f t="shared" si="4"/>
        <v>   </v>
      </c>
      <c r="W97" s="2" t="str">
        <f t="shared" si="5"/>
        <v>   </v>
      </c>
    </row>
    <row r="98" spans="1:23" ht="12.75">
      <c r="A98" s="17" t="s">
        <v>357</v>
      </c>
      <c r="B98" s="17" t="s">
        <v>230</v>
      </c>
      <c r="C98" s="17" t="s">
        <v>461</v>
      </c>
      <c r="L98" s="34">
        <f>'Meeting Guest'!L98</f>
        <v>0</v>
      </c>
      <c r="O98" s="34">
        <f>'Training Participation'!Q98</f>
        <v>0</v>
      </c>
      <c r="P98" s="34">
        <f>'New Member Sponsors'!H98</f>
        <v>0</v>
      </c>
      <c r="R98" s="34">
        <f>'Committee Participation'!Q98</f>
        <v>0</v>
      </c>
      <c r="S98" s="34">
        <f>'Community Service Points'!L98</f>
        <v>0</v>
      </c>
      <c r="U98" s="38">
        <f t="shared" si="3"/>
        <v>0</v>
      </c>
      <c r="V98" s="2" t="str">
        <f t="shared" si="4"/>
        <v>   </v>
      </c>
      <c r="W98" s="2" t="str">
        <f t="shared" si="5"/>
        <v>   </v>
      </c>
    </row>
    <row r="99" spans="1:23" ht="12.75">
      <c r="A99" s="17" t="s">
        <v>358</v>
      </c>
      <c r="B99" s="17" t="s">
        <v>238</v>
      </c>
      <c r="C99" s="17" t="s">
        <v>462</v>
      </c>
      <c r="L99" s="34">
        <f>'Meeting Guest'!L99</f>
        <v>0</v>
      </c>
      <c r="O99" s="34">
        <f>'Training Participation'!Q99</f>
        <v>3</v>
      </c>
      <c r="P99" s="34">
        <f>'New Member Sponsors'!H99</f>
        <v>0</v>
      </c>
      <c r="R99" s="34">
        <f>'Committee Participation'!Q99</f>
        <v>0</v>
      </c>
      <c r="S99" s="34">
        <f>'Community Service Points'!L99</f>
        <v>0</v>
      </c>
      <c r="U99" s="38">
        <f t="shared" si="3"/>
        <v>3</v>
      </c>
      <c r="V99" s="2" t="str">
        <f t="shared" si="4"/>
        <v>   </v>
      </c>
      <c r="W99" s="2" t="str">
        <f t="shared" si="5"/>
        <v>   </v>
      </c>
    </row>
    <row r="100" spans="1:23" ht="12.75">
      <c r="A100" s="17" t="s">
        <v>359</v>
      </c>
      <c r="B100" s="17" t="s">
        <v>27</v>
      </c>
      <c r="C100" s="17" t="s">
        <v>462</v>
      </c>
      <c r="G100" s="11"/>
      <c r="H100" s="11"/>
      <c r="I100" s="11"/>
      <c r="J100" s="11"/>
      <c r="K100" s="11"/>
      <c r="L100" s="34">
        <f>'Meeting Guest'!L100</f>
        <v>0</v>
      </c>
      <c r="O100" s="34">
        <f>'Training Participation'!Q100</f>
        <v>0</v>
      </c>
      <c r="P100" s="34">
        <f>'New Member Sponsors'!H100</f>
        <v>0</v>
      </c>
      <c r="R100" s="34">
        <f>'Committee Participation'!Q100</f>
        <v>0</v>
      </c>
      <c r="S100" s="34">
        <f>'Community Service Points'!L100</f>
        <v>0</v>
      </c>
      <c r="U100" s="38">
        <f t="shared" si="3"/>
        <v>0</v>
      </c>
      <c r="V100" s="2" t="str">
        <f t="shared" si="4"/>
        <v>   </v>
      </c>
      <c r="W100" s="2" t="str">
        <f t="shared" si="5"/>
        <v>   </v>
      </c>
    </row>
    <row r="101" spans="1:23" ht="12.75">
      <c r="A101" s="17" t="s">
        <v>360</v>
      </c>
      <c r="B101" s="17" t="s">
        <v>239</v>
      </c>
      <c r="C101" s="17" t="s">
        <v>461</v>
      </c>
      <c r="H101" s="11"/>
      <c r="I101" s="11"/>
      <c r="J101" s="11"/>
      <c r="K101" s="11"/>
      <c r="L101" s="34">
        <f>'Meeting Guest'!L101</f>
        <v>0</v>
      </c>
      <c r="N101" s="11"/>
      <c r="O101" s="34">
        <f>'Training Participation'!Q101</f>
        <v>0</v>
      </c>
      <c r="P101" s="34">
        <f>'New Member Sponsors'!H101</f>
        <v>0</v>
      </c>
      <c r="Q101" s="11"/>
      <c r="R101" s="34">
        <f>'Committee Participation'!Q101</f>
        <v>0</v>
      </c>
      <c r="S101" s="34">
        <f>'Community Service Points'!L101</f>
        <v>0</v>
      </c>
      <c r="U101" s="38">
        <f t="shared" si="3"/>
        <v>0</v>
      </c>
      <c r="V101" s="2" t="str">
        <f t="shared" si="4"/>
        <v>   </v>
      </c>
      <c r="W101" s="2" t="str">
        <f t="shared" si="5"/>
        <v>   </v>
      </c>
    </row>
    <row r="102" spans="1:23" ht="12.75">
      <c r="A102" s="17" t="s">
        <v>676</v>
      </c>
      <c r="B102" s="17" t="s">
        <v>677</v>
      </c>
      <c r="C102" s="17" t="s">
        <v>461</v>
      </c>
      <c r="E102" s="5">
        <v>2</v>
      </c>
      <c r="F102" s="5">
        <v>2</v>
      </c>
      <c r="G102" s="5">
        <v>2</v>
      </c>
      <c r="H102" s="11"/>
      <c r="I102" s="11">
        <v>2</v>
      </c>
      <c r="J102" s="11"/>
      <c r="K102" s="11"/>
      <c r="L102" s="34">
        <f>'Meeting Guest'!L102</f>
        <v>0</v>
      </c>
      <c r="O102" s="34">
        <f>'Training Participation'!Q102</f>
        <v>4</v>
      </c>
      <c r="P102" s="34">
        <f>'New Member Sponsors'!H102</f>
        <v>0</v>
      </c>
      <c r="Q102" s="5">
        <v>2</v>
      </c>
      <c r="R102" s="34">
        <f>'Committee Participation'!Q102</f>
        <v>7</v>
      </c>
      <c r="S102" s="34">
        <f>'Community Service Points'!L102</f>
        <v>0</v>
      </c>
      <c r="U102" s="38">
        <f t="shared" si="3"/>
        <v>21</v>
      </c>
      <c r="V102" s="2" t="str">
        <f t="shared" si="4"/>
        <v>   </v>
      </c>
      <c r="W102" s="2" t="str">
        <f t="shared" si="5"/>
        <v>   </v>
      </c>
    </row>
    <row r="103" spans="1:23" ht="12.75">
      <c r="A103" s="17" t="s">
        <v>572</v>
      </c>
      <c r="B103" s="17" t="s">
        <v>573</v>
      </c>
      <c r="C103" s="17" t="s">
        <v>462</v>
      </c>
      <c r="G103" s="11">
        <v>2</v>
      </c>
      <c r="H103" s="11"/>
      <c r="I103" s="11"/>
      <c r="J103" s="11"/>
      <c r="K103" s="11"/>
      <c r="L103" s="34">
        <f>'Meeting Guest'!L103</f>
        <v>0</v>
      </c>
      <c r="O103" s="34">
        <f>'Training Participation'!Q103</f>
        <v>0</v>
      </c>
      <c r="P103" s="34">
        <f>'New Member Sponsors'!H103</f>
        <v>0</v>
      </c>
      <c r="R103" s="34">
        <f>'Committee Participation'!Q103</f>
        <v>0</v>
      </c>
      <c r="S103" s="34">
        <f>'Community Service Points'!L103</f>
        <v>0</v>
      </c>
      <c r="U103" s="38">
        <f t="shared" si="3"/>
        <v>2</v>
      </c>
      <c r="V103" s="2" t="str">
        <f t="shared" si="4"/>
        <v>   </v>
      </c>
      <c r="W103" s="2" t="str">
        <f t="shared" si="5"/>
        <v>   </v>
      </c>
    </row>
    <row r="104" spans="1:23" ht="12.75">
      <c r="A104" s="17" t="s">
        <v>361</v>
      </c>
      <c r="B104" s="17" t="s">
        <v>240</v>
      </c>
      <c r="C104" s="17" t="s">
        <v>462</v>
      </c>
      <c r="D104" s="5">
        <v>2</v>
      </c>
      <c r="E104" s="5">
        <v>2</v>
      </c>
      <c r="F104" s="5">
        <v>2</v>
      </c>
      <c r="G104" s="11">
        <v>2</v>
      </c>
      <c r="H104" s="11"/>
      <c r="I104" s="11"/>
      <c r="J104" s="11"/>
      <c r="K104" s="11"/>
      <c r="L104" s="34">
        <f>'Meeting Guest'!L104</f>
        <v>0</v>
      </c>
      <c r="O104" s="34">
        <f>'Training Participation'!Q104</f>
        <v>8</v>
      </c>
      <c r="P104" s="34">
        <f>'New Member Sponsors'!H104</f>
        <v>0</v>
      </c>
      <c r="Q104" s="5">
        <v>2</v>
      </c>
      <c r="R104" s="34">
        <f>'Committee Participation'!Q104</f>
        <v>3</v>
      </c>
      <c r="S104" s="34">
        <f>'Community Service Points'!L104</f>
        <v>0</v>
      </c>
      <c r="U104" s="38">
        <f t="shared" si="3"/>
        <v>21</v>
      </c>
      <c r="V104" s="2" t="str">
        <f t="shared" si="4"/>
        <v>   </v>
      </c>
      <c r="W104" s="2" t="str">
        <f t="shared" si="5"/>
        <v>   </v>
      </c>
    </row>
    <row r="105" spans="1:23" ht="12.75">
      <c r="A105" s="17" t="s">
        <v>615</v>
      </c>
      <c r="B105" s="17" t="s">
        <v>616</v>
      </c>
      <c r="C105" s="17" t="s">
        <v>463</v>
      </c>
      <c r="I105" s="5">
        <v>2</v>
      </c>
      <c r="L105" s="34">
        <f>'Meeting Guest'!L105</f>
        <v>0</v>
      </c>
      <c r="O105" s="34">
        <f>'Training Participation'!Q105</f>
        <v>1</v>
      </c>
      <c r="P105" s="34">
        <f>'New Member Sponsors'!H105</f>
        <v>0</v>
      </c>
      <c r="Q105" s="5">
        <v>2</v>
      </c>
      <c r="R105" s="34">
        <f>'Committee Participation'!Q105</f>
        <v>0</v>
      </c>
      <c r="S105" s="34">
        <f>'Community Service Points'!L105</f>
        <v>0</v>
      </c>
      <c r="U105" s="38">
        <f t="shared" si="3"/>
        <v>5</v>
      </c>
      <c r="V105" s="2" t="str">
        <f t="shared" si="4"/>
        <v>   </v>
      </c>
      <c r="W105" s="2" t="str">
        <f t="shared" si="5"/>
        <v>   </v>
      </c>
    </row>
    <row r="106" spans="1:23" ht="12.75">
      <c r="A106" s="17" t="s">
        <v>362</v>
      </c>
      <c r="B106" s="17" t="s">
        <v>33</v>
      </c>
      <c r="C106" s="17" t="s">
        <v>461</v>
      </c>
      <c r="D106" s="11"/>
      <c r="L106" s="34">
        <f>'Meeting Guest'!L106</f>
        <v>0</v>
      </c>
      <c r="O106" s="34">
        <f>'Training Participation'!Q106</f>
        <v>3</v>
      </c>
      <c r="P106" s="34">
        <f>'New Member Sponsors'!H106</f>
        <v>3</v>
      </c>
      <c r="R106" s="34">
        <f>'Committee Participation'!Q106</f>
        <v>0</v>
      </c>
      <c r="S106" s="34">
        <f>'Community Service Points'!L106</f>
        <v>0</v>
      </c>
      <c r="U106" s="38">
        <f t="shared" si="3"/>
        <v>6</v>
      </c>
      <c r="V106" s="2" t="str">
        <f t="shared" si="4"/>
        <v>   </v>
      </c>
      <c r="W106" s="2" t="str">
        <f t="shared" si="5"/>
        <v>   </v>
      </c>
    </row>
    <row r="107" spans="1:23" ht="12.75">
      <c r="A107" s="17" t="s">
        <v>363</v>
      </c>
      <c r="B107" s="17" t="s">
        <v>563</v>
      </c>
      <c r="C107" s="17" t="s">
        <v>462</v>
      </c>
      <c r="D107" s="11">
        <v>2</v>
      </c>
      <c r="E107" s="11"/>
      <c r="F107" s="5">
        <v>2</v>
      </c>
      <c r="G107" s="11">
        <v>2</v>
      </c>
      <c r="H107" s="11">
        <v>2</v>
      </c>
      <c r="I107" s="11">
        <v>2</v>
      </c>
      <c r="J107" s="11"/>
      <c r="K107" s="11">
        <v>2</v>
      </c>
      <c r="L107" s="34">
        <f>'Meeting Guest'!L107</f>
        <v>2</v>
      </c>
      <c r="N107" s="11"/>
      <c r="O107" s="34">
        <f>'Training Participation'!Q107</f>
        <v>0</v>
      </c>
      <c r="P107" s="34">
        <f>'New Member Sponsors'!H107</f>
        <v>0</v>
      </c>
      <c r="Q107" s="11"/>
      <c r="R107" s="34">
        <f>'Committee Participation'!Q107</f>
        <v>0</v>
      </c>
      <c r="S107" s="34">
        <f>'Community Service Points'!L107</f>
        <v>0</v>
      </c>
      <c r="U107" s="38">
        <f t="shared" si="3"/>
        <v>14</v>
      </c>
      <c r="V107" s="2" t="str">
        <f t="shared" si="4"/>
        <v>   </v>
      </c>
      <c r="W107" s="2" t="str">
        <f t="shared" si="5"/>
        <v>   </v>
      </c>
    </row>
    <row r="108" spans="1:23" ht="12.75">
      <c r="A108" s="17" t="s">
        <v>364</v>
      </c>
      <c r="B108" s="17" t="s">
        <v>241</v>
      </c>
      <c r="C108" s="17" t="s">
        <v>462</v>
      </c>
      <c r="E108" s="11"/>
      <c r="G108" s="11"/>
      <c r="H108" s="11"/>
      <c r="L108" s="34">
        <f>'Meeting Guest'!L108</f>
        <v>0</v>
      </c>
      <c r="O108" s="34">
        <f>'Training Participation'!Q108</f>
        <v>0</v>
      </c>
      <c r="P108" s="34">
        <f>'New Member Sponsors'!H108</f>
        <v>0</v>
      </c>
      <c r="R108" s="34">
        <f>'Committee Participation'!Q108</f>
        <v>4</v>
      </c>
      <c r="S108" s="34">
        <f>'Community Service Points'!L108</f>
        <v>0</v>
      </c>
      <c r="U108" s="38">
        <f t="shared" si="3"/>
        <v>4</v>
      </c>
      <c r="V108" s="2" t="str">
        <f t="shared" si="4"/>
        <v>   </v>
      </c>
      <c r="W108" s="2" t="str">
        <f t="shared" si="5"/>
        <v>   </v>
      </c>
    </row>
    <row r="109" spans="1:23" ht="12.75">
      <c r="A109" s="17" t="s">
        <v>244</v>
      </c>
      <c r="B109" s="17" t="s">
        <v>418</v>
      </c>
      <c r="C109" s="17" t="s">
        <v>461</v>
      </c>
      <c r="F109" s="11">
        <v>2</v>
      </c>
      <c r="L109" s="34">
        <f>'Meeting Guest'!L109</f>
        <v>0</v>
      </c>
      <c r="O109" s="34">
        <f>'Training Participation'!Q109</f>
        <v>0</v>
      </c>
      <c r="P109" s="34">
        <f>'New Member Sponsors'!H109</f>
        <v>0</v>
      </c>
      <c r="R109" s="34">
        <f>'Committee Participation'!Q109</f>
        <v>0</v>
      </c>
      <c r="S109" s="34">
        <f>'Community Service Points'!L109</f>
        <v>0</v>
      </c>
      <c r="U109" s="38">
        <f t="shared" si="3"/>
        <v>2</v>
      </c>
      <c r="V109" s="2" t="str">
        <f t="shared" si="4"/>
        <v>   </v>
      </c>
      <c r="W109" s="2" t="str">
        <f t="shared" si="5"/>
        <v>   </v>
      </c>
    </row>
    <row r="110" spans="1:23" ht="12.75">
      <c r="A110" s="17" t="s">
        <v>365</v>
      </c>
      <c r="B110" s="17" t="s">
        <v>528</v>
      </c>
      <c r="C110" s="17" t="s">
        <v>461</v>
      </c>
      <c r="H110" s="11"/>
      <c r="I110" s="11"/>
      <c r="J110" s="11">
        <v>2</v>
      </c>
      <c r="K110" s="5">
        <v>2</v>
      </c>
      <c r="L110" s="34">
        <f>'Meeting Guest'!L110</f>
        <v>0</v>
      </c>
      <c r="O110" s="34">
        <f>'Training Participation'!Q110</f>
        <v>4</v>
      </c>
      <c r="P110" s="34">
        <f>'New Member Sponsors'!H110</f>
        <v>0</v>
      </c>
      <c r="R110" s="34">
        <f>'Committee Participation'!Q110</f>
        <v>0</v>
      </c>
      <c r="S110" s="34">
        <f>'Community Service Points'!L110</f>
        <v>0</v>
      </c>
      <c r="U110" s="38">
        <f t="shared" si="3"/>
        <v>8</v>
      </c>
      <c r="V110" s="2" t="str">
        <f t="shared" si="4"/>
        <v>   </v>
      </c>
      <c r="W110" s="2" t="str">
        <f t="shared" si="5"/>
        <v>   </v>
      </c>
    </row>
    <row r="111" spans="1:23" ht="12.75">
      <c r="A111" s="17" t="s">
        <v>366</v>
      </c>
      <c r="B111" s="17" t="s">
        <v>7</v>
      </c>
      <c r="C111" s="17" t="s">
        <v>461</v>
      </c>
      <c r="D111" s="5">
        <v>2</v>
      </c>
      <c r="E111" s="5">
        <v>2</v>
      </c>
      <c r="H111" s="11">
        <v>2</v>
      </c>
      <c r="I111" s="11"/>
      <c r="J111" s="11"/>
      <c r="L111" s="34">
        <f>'Meeting Guest'!L111</f>
        <v>0</v>
      </c>
      <c r="O111" s="34">
        <f>'Training Participation'!Q111</f>
        <v>1</v>
      </c>
      <c r="P111" s="34">
        <f>'New Member Sponsors'!H111</f>
        <v>0</v>
      </c>
      <c r="R111" s="34">
        <f>'Committee Participation'!Q111</f>
        <v>0</v>
      </c>
      <c r="S111" s="34">
        <f>'Community Service Points'!L111</f>
        <v>0</v>
      </c>
      <c r="U111" s="38">
        <f t="shared" si="3"/>
        <v>7</v>
      </c>
      <c r="V111" s="2" t="str">
        <f t="shared" si="4"/>
        <v>   </v>
      </c>
      <c r="W111" s="2" t="str">
        <f t="shared" si="5"/>
        <v>   </v>
      </c>
    </row>
    <row r="112" spans="1:23" ht="12.75">
      <c r="A112" s="17" t="s">
        <v>613</v>
      </c>
      <c r="B112" s="17" t="s">
        <v>614</v>
      </c>
      <c r="C112" s="17" t="s">
        <v>462</v>
      </c>
      <c r="D112" s="5">
        <v>2</v>
      </c>
      <c r="E112" s="5">
        <v>2</v>
      </c>
      <c r="F112" s="11">
        <v>2</v>
      </c>
      <c r="H112" s="11"/>
      <c r="I112" s="11">
        <v>2</v>
      </c>
      <c r="K112" s="11">
        <v>2</v>
      </c>
      <c r="L112" s="34">
        <f>'Meeting Guest'!L112</f>
        <v>0</v>
      </c>
      <c r="N112" s="5">
        <v>2</v>
      </c>
      <c r="O112" s="34">
        <f>'Training Participation'!Q112</f>
        <v>4</v>
      </c>
      <c r="P112" s="34">
        <f>'New Member Sponsors'!H112</f>
        <v>0</v>
      </c>
      <c r="R112" s="34">
        <f>'Committee Participation'!Q112</f>
        <v>4</v>
      </c>
      <c r="S112" s="34">
        <f>'Community Service Points'!L112</f>
        <v>0</v>
      </c>
      <c r="U112" s="38">
        <f t="shared" si="3"/>
        <v>20</v>
      </c>
      <c r="V112" s="2" t="str">
        <f t="shared" si="4"/>
        <v>   </v>
      </c>
      <c r="W112" s="2" t="str">
        <f t="shared" si="5"/>
        <v>   </v>
      </c>
    </row>
    <row r="113" spans="1:23" ht="12.75">
      <c r="A113" s="17" t="s">
        <v>367</v>
      </c>
      <c r="B113" s="17" t="s">
        <v>490</v>
      </c>
      <c r="C113" s="17" t="s">
        <v>461</v>
      </c>
      <c r="D113" s="5">
        <v>2</v>
      </c>
      <c r="E113" s="11">
        <v>2</v>
      </c>
      <c r="J113" s="5">
        <v>2</v>
      </c>
      <c r="L113" s="34">
        <f>'Meeting Guest'!L113</f>
        <v>0</v>
      </c>
      <c r="O113" s="34">
        <f>'Training Participation'!Q113</f>
        <v>3</v>
      </c>
      <c r="P113" s="34">
        <f>'New Member Sponsors'!H113</f>
        <v>0</v>
      </c>
      <c r="R113" s="34">
        <f>'Committee Participation'!Q113</f>
        <v>0</v>
      </c>
      <c r="S113" s="34">
        <f>'Community Service Points'!L113</f>
        <v>0</v>
      </c>
      <c r="U113" s="38">
        <f t="shared" si="3"/>
        <v>9</v>
      </c>
      <c r="V113" s="2" t="str">
        <f t="shared" si="4"/>
        <v>   </v>
      </c>
      <c r="W113" s="2" t="str">
        <f t="shared" si="5"/>
        <v>   </v>
      </c>
    </row>
    <row r="114" spans="1:23" ht="12.75">
      <c r="A114" s="17" t="s">
        <v>368</v>
      </c>
      <c r="B114" s="17" t="s">
        <v>8</v>
      </c>
      <c r="C114" s="17" t="s">
        <v>463</v>
      </c>
      <c r="L114" s="34">
        <f>'Meeting Guest'!L114</f>
        <v>0</v>
      </c>
      <c r="O114" s="34">
        <f>'Training Participation'!Q114</f>
        <v>0</v>
      </c>
      <c r="P114" s="34">
        <f>'New Member Sponsors'!H114</f>
        <v>0</v>
      </c>
      <c r="R114" s="34">
        <f>'Committee Participation'!Q114</f>
        <v>0</v>
      </c>
      <c r="S114" s="34">
        <f>'Community Service Points'!L114</f>
        <v>0</v>
      </c>
      <c r="U114" s="38">
        <f t="shared" si="3"/>
        <v>0</v>
      </c>
      <c r="V114" s="2" t="str">
        <f t="shared" si="4"/>
        <v>   </v>
      </c>
      <c r="W114" s="2" t="str">
        <f t="shared" si="5"/>
        <v>   </v>
      </c>
    </row>
    <row r="115" spans="1:23" ht="12.75">
      <c r="A115" s="17" t="s">
        <v>369</v>
      </c>
      <c r="B115" s="17" t="s">
        <v>9</v>
      </c>
      <c r="C115" s="17" t="s">
        <v>462</v>
      </c>
      <c r="L115" s="34">
        <f>'Meeting Guest'!L115</f>
        <v>0</v>
      </c>
      <c r="O115" s="34">
        <f>'Training Participation'!Q115</f>
        <v>0</v>
      </c>
      <c r="P115" s="34">
        <f>'New Member Sponsors'!H115</f>
        <v>0</v>
      </c>
      <c r="R115" s="34">
        <f>'Committee Participation'!Q115</f>
        <v>0</v>
      </c>
      <c r="S115" s="34">
        <f>'Community Service Points'!L115</f>
        <v>0</v>
      </c>
      <c r="U115" s="38">
        <f t="shared" si="3"/>
        <v>0</v>
      </c>
      <c r="V115" s="2" t="str">
        <f t="shared" si="4"/>
        <v>   </v>
      </c>
      <c r="W115" s="2" t="str">
        <f t="shared" si="5"/>
        <v>   </v>
      </c>
    </row>
    <row r="116" spans="1:23" ht="12.75">
      <c r="A116" s="17" t="s">
        <v>477</v>
      </c>
      <c r="B116" s="17" t="s">
        <v>645</v>
      </c>
      <c r="C116" s="17" t="s">
        <v>461</v>
      </c>
      <c r="L116" s="34">
        <f>'Meeting Guest'!L116</f>
        <v>0</v>
      </c>
      <c r="O116" s="34">
        <f>'Training Participation'!Q116</f>
        <v>0</v>
      </c>
      <c r="P116" s="34">
        <f>'New Member Sponsors'!H116</f>
        <v>0</v>
      </c>
      <c r="R116" s="34">
        <f>'Committee Participation'!Q116</f>
        <v>0</v>
      </c>
      <c r="S116" s="34">
        <f>'Community Service Points'!L116</f>
        <v>0</v>
      </c>
      <c r="U116" s="38">
        <f t="shared" si="3"/>
        <v>0</v>
      </c>
      <c r="V116" s="2" t="str">
        <f t="shared" si="4"/>
        <v>   </v>
      </c>
      <c r="W116" s="2" t="str">
        <f t="shared" si="5"/>
        <v>   </v>
      </c>
    </row>
    <row r="117" spans="1:23" ht="12.75">
      <c r="A117" s="17" t="s">
        <v>477</v>
      </c>
      <c r="B117" s="17" t="s">
        <v>230</v>
      </c>
      <c r="C117" s="17" t="s">
        <v>461</v>
      </c>
      <c r="D117" s="5">
        <v>2</v>
      </c>
      <c r="L117" s="34">
        <f>'Meeting Guest'!L117</f>
        <v>0</v>
      </c>
      <c r="O117" s="34">
        <f>'Training Participation'!Q117</f>
        <v>0</v>
      </c>
      <c r="P117" s="34">
        <f>'New Member Sponsors'!H117</f>
        <v>0</v>
      </c>
      <c r="R117" s="34">
        <f>'Committee Participation'!Q117</f>
        <v>0</v>
      </c>
      <c r="S117" s="34">
        <f>'Community Service Points'!L117</f>
        <v>0</v>
      </c>
      <c r="U117" s="38">
        <f t="shared" si="3"/>
        <v>2</v>
      </c>
      <c r="V117" s="2" t="str">
        <f t="shared" si="4"/>
        <v>   </v>
      </c>
      <c r="W117" s="2" t="str">
        <f t="shared" si="5"/>
        <v>   </v>
      </c>
    </row>
    <row r="118" spans="1:23" ht="12.75">
      <c r="A118" s="17" t="s">
        <v>370</v>
      </c>
      <c r="B118" s="17" t="s">
        <v>10</v>
      </c>
      <c r="C118" s="17" t="s">
        <v>462</v>
      </c>
      <c r="L118" s="34">
        <f>'Meeting Guest'!L118</f>
        <v>0</v>
      </c>
      <c r="O118" s="34">
        <f>'Training Participation'!Q118</f>
        <v>0</v>
      </c>
      <c r="P118" s="34">
        <f>'New Member Sponsors'!H118</f>
        <v>0</v>
      </c>
      <c r="Q118" s="5">
        <v>2</v>
      </c>
      <c r="R118" s="34">
        <f>'Committee Participation'!Q118</f>
        <v>0</v>
      </c>
      <c r="S118" s="34">
        <f>'Community Service Points'!L118</f>
        <v>0</v>
      </c>
      <c r="U118" s="38">
        <f t="shared" si="3"/>
        <v>2</v>
      </c>
      <c r="V118" s="2" t="str">
        <f t="shared" si="4"/>
        <v>   </v>
      </c>
      <c r="W118" s="2" t="str">
        <f t="shared" si="5"/>
        <v>   </v>
      </c>
    </row>
    <row r="119" spans="1:23" ht="12.75">
      <c r="A119" s="17" t="s">
        <v>371</v>
      </c>
      <c r="B119" s="17" t="s">
        <v>7</v>
      </c>
      <c r="C119" s="17" t="s">
        <v>461</v>
      </c>
      <c r="I119" s="11"/>
      <c r="J119" s="11"/>
      <c r="K119" s="11"/>
      <c r="L119" s="34">
        <f>'Meeting Guest'!L119</f>
        <v>0</v>
      </c>
      <c r="O119" s="34">
        <f>'Training Participation'!Q119</f>
        <v>0</v>
      </c>
      <c r="P119" s="34">
        <f>'New Member Sponsors'!H119</f>
        <v>0</v>
      </c>
      <c r="R119" s="34">
        <f>'Committee Participation'!Q119</f>
        <v>0</v>
      </c>
      <c r="S119" s="34">
        <f>'Community Service Points'!L119</f>
        <v>0</v>
      </c>
      <c r="U119" s="38">
        <f t="shared" si="3"/>
        <v>0</v>
      </c>
      <c r="V119" s="2" t="str">
        <f t="shared" si="4"/>
        <v>   </v>
      </c>
      <c r="W119" s="2" t="str">
        <f t="shared" si="5"/>
        <v>   </v>
      </c>
    </row>
    <row r="120" spans="1:23" ht="12.75">
      <c r="A120" s="17" t="s">
        <v>372</v>
      </c>
      <c r="B120" s="17" t="s">
        <v>120</v>
      </c>
      <c r="C120" s="17" t="s">
        <v>462</v>
      </c>
      <c r="E120" s="5">
        <v>2</v>
      </c>
      <c r="I120" s="11">
        <v>2</v>
      </c>
      <c r="J120" s="11"/>
      <c r="K120" s="11">
        <v>2</v>
      </c>
      <c r="L120" s="34">
        <f>'Meeting Guest'!L120</f>
        <v>1</v>
      </c>
      <c r="O120" s="34">
        <f>'Training Participation'!Q120</f>
        <v>4</v>
      </c>
      <c r="P120" s="34">
        <f>'New Member Sponsors'!H120</f>
        <v>3</v>
      </c>
      <c r="Q120" s="5">
        <v>2</v>
      </c>
      <c r="R120" s="34">
        <f>'Committee Participation'!Q120</f>
        <v>0</v>
      </c>
      <c r="S120" s="34">
        <f>'Community Service Points'!L120</f>
        <v>0</v>
      </c>
      <c r="U120" s="38">
        <f t="shared" si="3"/>
        <v>16</v>
      </c>
      <c r="V120" s="2" t="str">
        <f t="shared" si="4"/>
        <v>   </v>
      </c>
      <c r="W120" s="2" t="str">
        <f t="shared" si="5"/>
        <v>   </v>
      </c>
    </row>
    <row r="121" spans="1:23" ht="12.75">
      <c r="A121" s="17" t="s">
        <v>373</v>
      </c>
      <c r="B121" s="17" t="s">
        <v>524</v>
      </c>
      <c r="C121" s="17" t="s">
        <v>461</v>
      </c>
      <c r="D121" s="5">
        <v>2</v>
      </c>
      <c r="J121" s="5">
        <v>2</v>
      </c>
      <c r="K121" s="5">
        <v>2</v>
      </c>
      <c r="L121" s="34">
        <f>'Meeting Guest'!L121</f>
        <v>1</v>
      </c>
      <c r="O121" s="34">
        <f>'Training Participation'!Q121</f>
        <v>0</v>
      </c>
      <c r="P121" s="34">
        <f>'New Member Sponsors'!H121</f>
        <v>0</v>
      </c>
      <c r="Q121" s="5">
        <v>2</v>
      </c>
      <c r="R121" s="34">
        <f>'Committee Participation'!Q121</f>
        <v>0</v>
      </c>
      <c r="S121" s="34">
        <f>'Community Service Points'!L121</f>
        <v>4</v>
      </c>
      <c r="U121" s="38">
        <f t="shared" si="3"/>
        <v>13</v>
      </c>
      <c r="V121" s="2" t="str">
        <f t="shared" si="4"/>
        <v>   </v>
      </c>
      <c r="W121" s="2" t="str">
        <f t="shared" si="5"/>
        <v>   </v>
      </c>
    </row>
    <row r="122" spans="1:23" ht="12.75">
      <c r="A122" s="17" t="s">
        <v>374</v>
      </c>
      <c r="B122" s="17" t="s">
        <v>12</v>
      </c>
      <c r="C122" s="17" t="s">
        <v>461</v>
      </c>
      <c r="H122" s="11"/>
      <c r="I122" s="11"/>
      <c r="J122" s="11"/>
      <c r="K122" s="11"/>
      <c r="L122" s="34">
        <f>'Meeting Guest'!L122</f>
        <v>0</v>
      </c>
      <c r="O122" s="34">
        <f>'Training Participation'!Q122</f>
        <v>0</v>
      </c>
      <c r="P122" s="34">
        <f>'New Member Sponsors'!H122</f>
        <v>0</v>
      </c>
      <c r="Q122" s="11"/>
      <c r="R122" s="34">
        <f>'Committee Participation'!Q122</f>
        <v>0</v>
      </c>
      <c r="S122" s="34">
        <f>'Community Service Points'!L122</f>
        <v>0</v>
      </c>
      <c r="U122" s="38">
        <f t="shared" si="3"/>
        <v>0</v>
      </c>
      <c r="V122" s="2" t="str">
        <f t="shared" si="4"/>
        <v>   </v>
      </c>
      <c r="W122" s="2" t="str">
        <f t="shared" si="5"/>
        <v>   </v>
      </c>
    </row>
    <row r="123" spans="1:23" ht="12.75">
      <c r="A123" s="17" t="s">
        <v>375</v>
      </c>
      <c r="B123" s="17" t="s">
        <v>13</v>
      </c>
      <c r="C123" s="17" t="s">
        <v>463</v>
      </c>
      <c r="L123" s="34">
        <f>'Meeting Guest'!L123</f>
        <v>0</v>
      </c>
      <c r="O123" s="34">
        <f>'Training Participation'!Q123</f>
        <v>0</v>
      </c>
      <c r="P123" s="34">
        <f>'New Member Sponsors'!H123</f>
        <v>0</v>
      </c>
      <c r="R123" s="34">
        <f>'Committee Participation'!Q123</f>
        <v>0</v>
      </c>
      <c r="S123" s="34">
        <f>'Community Service Points'!L123</f>
        <v>0</v>
      </c>
      <c r="U123" s="38">
        <f t="shared" si="3"/>
        <v>0</v>
      </c>
      <c r="V123" s="2" t="str">
        <f t="shared" si="4"/>
        <v>   </v>
      </c>
      <c r="W123" s="2" t="str">
        <f t="shared" si="5"/>
        <v>   </v>
      </c>
    </row>
    <row r="124" spans="1:23" ht="12.75">
      <c r="A124" s="17" t="s">
        <v>376</v>
      </c>
      <c r="B124" s="17" t="s">
        <v>14</v>
      </c>
      <c r="C124" s="17" t="s">
        <v>463</v>
      </c>
      <c r="D124" s="11"/>
      <c r="H124" s="11"/>
      <c r="I124" s="11"/>
      <c r="J124" s="11"/>
      <c r="L124" s="34">
        <f>'Meeting Guest'!L124</f>
        <v>0</v>
      </c>
      <c r="O124" s="34">
        <f>'Training Participation'!Q124</f>
        <v>0</v>
      </c>
      <c r="P124" s="34">
        <f>'New Member Sponsors'!H124</f>
        <v>0</v>
      </c>
      <c r="R124" s="34">
        <f>'Committee Participation'!Q124</f>
        <v>0</v>
      </c>
      <c r="S124" s="34">
        <f>'Community Service Points'!L124</f>
        <v>0</v>
      </c>
      <c r="U124" s="38">
        <f t="shared" si="3"/>
        <v>0</v>
      </c>
      <c r="V124" s="2" t="str">
        <f t="shared" si="4"/>
        <v>   </v>
      </c>
      <c r="W124" s="2" t="str">
        <f t="shared" si="5"/>
        <v>   </v>
      </c>
    </row>
    <row r="125" spans="1:23" ht="12.75">
      <c r="A125" s="17" t="s">
        <v>377</v>
      </c>
      <c r="B125" s="17" t="s">
        <v>15</v>
      </c>
      <c r="C125" s="17" t="s">
        <v>461</v>
      </c>
      <c r="D125" s="11"/>
      <c r="H125" s="11">
        <v>2</v>
      </c>
      <c r="I125" s="11"/>
      <c r="J125" s="11"/>
      <c r="L125" s="34">
        <f>'Meeting Guest'!L125</f>
        <v>0</v>
      </c>
      <c r="O125" s="34">
        <f>'Training Participation'!Q125</f>
        <v>0</v>
      </c>
      <c r="P125" s="34">
        <f>'New Member Sponsors'!H125</f>
        <v>0</v>
      </c>
      <c r="R125" s="34">
        <f>'Committee Participation'!Q125</f>
        <v>0</v>
      </c>
      <c r="S125" s="34">
        <f>'Community Service Points'!L125</f>
        <v>0</v>
      </c>
      <c r="U125" s="38">
        <f t="shared" si="3"/>
        <v>2</v>
      </c>
      <c r="V125" s="2" t="str">
        <f t="shared" si="4"/>
        <v>   </v>
      </c>
      <c r="W125" s="2" t="str">
        <f t="shared" si="5"/>
        <v>   </v>
      </c>
    </row>
    <row r="126" spans="1:23" ht="12.75">
      <c r="A126" s="17" t="s">
        <v>478</v>
      </c>
      <c r="B126" s="17" t="s">
        <v>232</v>
      </c>
      <c r="C126" s="17" t="s">
        <v>461</v>
      </c>
      <c r="F126" s="11"/>
      <c r="I126" s="11"/>
      <c r="J126" s="11"/>
      <c r="K126" s="11"/>
      <c r="L126" s="34">
        <f>'Meeting Guest'!L126</f>
        <v>0</v>
      </c>
      <c r="O126" s="34">
        <f>'Training Participation'!Q126</f>
        <v>0</v>
      </c>
      <c r="P126" s="34">
        <f>'New Member Sponsors'!H126</f>
        <v>0</v>
      </c>
      <c r="R126" s="34">
        <f>'Committee Participation'!Q126</f>
        <v>0</v>
      </c>
      <c r="S126" s="34">
        <f>'Community Service Points'!L126</f>
        <v>0</v>
      </c>
      <c r="U126" s="38">
        <f t="shared" si="3"/>
        <v>0</v>
      </c>
      <c r="V126" s="2" t="str">
        <f t="shared" si="4"/>
        <v>   </v>
      </c>
      <c r="W126" s="2" t="str">
        <f t="shared" si="5"/>
        <v>   </v>
      </c>
    </row>
    <row r="127" spans="1:23" ht="12.75">
      <c r="A127" s="17" t="s">
        <v>245</v>
      </c>
      <c r="B127" s="17" t="s">
        <v>419</v>
      </c>
      <c r="C127" s="17" t="s">
        <v>461</v>
      </c>
      <c r="F127" s="11"/>
      <c r="I127" s="11"/>
      <c r="J127" s="11"/>
      <c r="L127" s="34">
        <f>'Meeting Guest'!L127</f>
        <v>0</v>
      </c>
      <c r="M127" s="5">
        <v>10</v>
      </c>
      <c r="O127" s="34">
        <f>'Training Participation'!Q127</f>
        <v>0</v>
      </c>
      <c r="P127" s="34">
        <f>'New Member Sponsors'!H127</f>
        <v>0</v>
      </c>
      <c r="R127" s="34">
        <f>'Committee Participation'!Q127</f>
        <v>0</v>
      </c>
      <c r="S127" s="34">
        <f>'Community Service Points'!L127</f>
        <v>0</v>
      </c>
      <c r="U127" s="38">
        <f t="shared" si="3"/>
        <v>10</v>
      </c>
      <c r="V127" s="2" t="str">
        <f t="shared" si="4"/>
        <v>   </v>
      </c>
      <c r="W127" s="2" t="str">
        <f t="shared" si="5"/>
        <v>   </v>
      </c>
    </row>
    <row r="128" spans="1:23" ht="12.75">
      <c r="A128" s="17" t="s">
        <v>378</v>
      </c>
      <c r="B128" s="17" t="s">
        <v>522</v>
      </c>
      <c r="C128" s="17" t="s">
        <v>462</v>
      </c>
      <c r="D128" s="11">
        <v>2</v>
      </c>
      <c r="E128" s="5">
        <v>2</v>
      </c>
      <c r="F128" s="5">
        <v>2</v>
      </c>
      <c r="G128" s="11">
        <v>2</v>
      </c>
      <c r="H128" s="11">
        <v>2</v>
      </c>
      <c r="I128" s="11">
        <v>2</v>
      </c>
      <c r="J128" s="11">
        <v>2</v>
      </c>
      <c r="K128" s="11">
        <v>2</v>
      </c>
      <c r="L128" s="34">
        <f>'Meeting Guest'!L128</f>
        <v>0</v>
      </c>
      <c r="O128" s="34">
        <f>'Training Participation'!Q128</f>
        <v>2</v>
      </c>
      <c r="P128" s="34">
        <f>'New Member Sponsors'!H128</f>
        <v>0</v>
      </c>
      <c r="R128" s="34">
        <f>'Committee Participation'!Q128</f>
        <v>0</v>
      </c>
      <c r="S128" s="34">
        <f>'Community Service Points'!L128</f>
        <v>0</v>
      </c>
      <c r="U128" s="38">
        <f t="shared" si="3"/>
        <v>18</v>
      </c>
      <c r="V128" s="2" t="str">
        <f t="shared" si="4"/>
        <v>   </v>
      </c>
      <c r="W128" s="2" t="str">
        <f t="shared" si="5"/>
        <v>   </v>
      </c>
    </row>
    <row r="129" spans="1:23" ht="12.75">
      <c r="A129" s="17" t="s">
        <v>479</v>
      </c>
      <c r="B129" s="17" t="s">
        <v>241</v>
      </c>
      <c r="C129" s="17" t="s">
        <v>462</v>
      </c>
      <c r="E129" s="5">
        <v>2</v>
      </c>
      <c r="F129" s="5">
        <v>2</v>
      </c>
      <c r="G129" s="5">
        <v>2</v>
      </c>
      <c r="H129" s="11">
        <v>2</v>
      </c>
      <c r="L129" s="34">
        <f>'Meeting Guest'!L129</f>
        <v>0</v>
      </c>
      <c r="O129" s="34">
        <f>'Training Participation'!Q129</f>
        <v>5</v>
      </c>
      <c r="P129" s="34">
        <f>'New Member Sponsors'!H129</f>
        <v>0</v>
      </c>
      <c r="Q129" s="5">
        <v>2</v>
      </c>
      <c r="R129" s="34">
        <f>'Committee Participation'!Q129</f>
        <v>0</v>
      </c>
      <c r="S129" s="34">
        <f>'Community Service Points'!L129</f>
        <v>0</v>
      </c>
      <c r="U129" s="38">
        <f t="shared" si="3"/>
        <v>15</v>
      </c>
      <c r="V129" s="2" t="str">
        <f t="shared" si="4"/>
        <v>   </v>
      </c>
      <c r="W129" s="2" t="str">
        <f t="shared" si="5"/>
        <v>   </v>
      </c>
    </row>
    <row r="130" spans="1:23" ht="12.75">
      <c r="A130" s="17" t="s">
        <v>379</v>
      </c>
      <c r="B130" s="17" t="s">
        <v>17</v>
      </c>
      <c r="C130" s="17" t="s">
        <v>461</v>
      </c>
      <c r="L130" s="34">
        <f>'Meeting Guest'!L130</f>
        <v>0</v>
      </c>
      <c r="O130" s="34">
        <f>'Training Participation'!Q130</f>
        <v>0</v>
      </c>
      <c r="P130" s="34">
        <f>'New Member Sponsors'!H130</f>
        <v>0</v>
      </c>
      <c r="R130" s="34">
        <f>'Committee Participation'!Q130</f>
        <v>0</v>
      </c>
      <c r="S130" s="34">
        <f>'Community Service Points'!L130</f>
        <v>0</v>
      </c>
      <c r="U130" s="38">
        <f t="shared" si="3"/>
        <v>0</v>
      </c>
      <c r="V130" s="2" t="str">
        <f t="shared" si="4"/>
        <v>   </v>
      </c>
      <c r="W130" s="2" t="str">
        <f t="shared" si="5"/>
        <v>   </v>
      </c>
    </row>
    <row r="131" spans="1:23" ht="12.75">
      <c r="A131" s="17" t="s">
        <v>667</v>
      </c>
      <c r="B131" s="17" t="s">
        <v>668</v>
      </c>
      <c r="C131" s="17" t="s">
        <v>462</v>
      </c>
      <c r="G131" s="11"/>
      <c r="H131" s="11"/>
      <c r="I131" s="11"/>
      <c r="K131" s="11"/>
      <c r="L131" s="34">
        <f>'Meeting Guest'!L131</f>
        <v>0</v>
      </c>
      <c r="O131" s="34">
        <f>'Training Participation'!Q131</f>
        <v>0</v>
      </c>
      <c r="P131" s="34">
        <f>'New Member Sponsors'!H131</f>
        <v>3</v>
      </c>
      <c r="Q131" s="11"/>
      <c r="R131" s="34">
        <f>'Committee Participation'!Q131</f>
        <v>0</v>
      </c>
      <c r="S131" s="34">
        <f>'Community Service Points'!L131</f>
        <v>0</v>
      </c>
      <c r="U131" s="38">
        <f t="shared" si="3"/>
        <v>3</v>
      </c>
      <c r="V131" s="2" t="str">
        <f t="shared" si="4"/>
        <v>   </v>
      </c>
      <c r="W131" s="2" t="str">
        <f t="shared" si="5"/>
        <v>   </v>
      </c>
    </row>
    <row r="132" spans="1:27" ht="12.75">
      <c r="A132" s="17" t="s">
        <v>589</v>
      </c>
      <c r="B132" s="17" t="s">
        <v>11</v>
      </c>
      <c r="C132" s="17" t="s">
        <v>462</v>
      </c>
      <c r="D132" s="5">
        <v>2</v>
      </c>
      <c r="F132" s="5">
        <v>2</v>
      </c>
      <c r="G132" s="5">
        <v>2</v>
      </c>
      <c r="H132" s="11">
        <v>2</v>
      </c>
      <c r="I132" s="11">
        <v>2</v>
      </c>
      <c r="J132" s="11">
        <v>2</v>
      </c>
      <c r="K132" s="11">
        <v>2</v>
      </c>
      <c r="L132" s="34">
        <f>'Meeting Guest'!L132</f>
        <v>0</v>
      </c>
      <c r="O132" s="34">
        <f>'Training Participation'!Q132</f>
        <v>5</v>
      </c>
      <c r="P132" s="34">
        <f>'New Member Sponsors'!H132</f>
        <v>0</v>
      </c>
      <c r="Q132" s="5">
        <v>2</v>
      </c>
      <c r="R132" s="34">
        <f>'Committee Participation'!Q132</f>
        <v>13</v>
      </c>
      <c r="S132" s="34">
        <f>'Community Service Points'!L132</f>
        <v>10</v>
      </c>
      <c r="U132" s="38">
        <f t="shared" si="3"/>
        <v>44</v>
      </c>
      <c r="V132" s="2" t="str">
        <f t="shared" si="4"/>
        <v>Tammy</v>
      </c>
      <c r="W132" s="2" t="str">
        <f t="shared" si="5"/>
        <v>Fruscione</v>
      </c>
      <c r="AA132" s="36"/>
    </row>
    <row r="133" spans="1:23" ht="12.75">
      <c r="A133" s="17" t="s">
        <v>380</v>
      </c>
      <c r="B133" s="17" t="s">
        <v>19</v>
      </c>
      <c r="C133" s="17" t="s">
        <v>461</v>
      </c>
      <c r="K133" s="11"/>
      <c r="L133" s="34">
        <f>'Meeting Guest'!L133</f>
        <v>0</v>
      </c>
      <c r="O133" s="34">
        <f>'Training Participation'!Q133</f>
        <v>0</v>
      </c>
      <c r="P133" s="34">
        <f>'New Member Sponsors'!H133</f>
        <v>0</v>
      </c>
      <c r="R133" s="34">
        <f>'Committee Participation'!Q133</f>
        <v>0</v>
      </c>
      <c r="S133" s="34">
        <f>'Community Service Points'!L133</f>
        <v>0</v>
      </c>
      <c r="U133" s="38">
        <f t="shared" si="3"/>
        <v>0</v>
      </c>
      <c r="V133" s="2" t="str">
        <f t="shared" si="4"/>
        <v>   </v>
      </c>
      <c r="W133" s="2" t="str">
        <f t="shared" si="5"/>
        <v>   </v>
      </c>
    </row>
    <row r="134" spans="1:27" ht="12.75">
      <c r="A134" s="17" t="s">
        <v>381</v>
      </c>
      <c r="B134" s="17" t="s">
        <v>20</v>
      </c>
      <c r="C134" s="17" t="s">
        <v>462</v>
      </c>
      <c r="L134" s="34">
        <f>'Meeting Guest'!L134</f>
        <v>0</v>
      </c>
      <c r="O134" s="34">
        <f>'Training Participation'!Q134</f>
        <v>0</v>
      </c>
      <c r="P134" s="34">
        <f>'New Member Sponsors'!H134</f>
        <v>0</v>
      </c>
      <c r="R134" s="34">
        <f>'Committee Participation'!Q134</f>
        <v>0</v>
      </c>
      <c r="S134" s="34">
        <f>'Community Service Points'!L134</f>
        <v>0</v>
      </c>
      <c r="U134" s="38">
        <f t="shared" si="3"/>
        <v>0</v>
      </c>
      <c r="V134" s="2" t="str">
        <f t="shared" si="4"/>
        <v>   </v>
      </c>
      <c r="W134" s="2" t="str">
        <f t="shared" si="5"/>
        <v>   </v>
      </c>
      <c r="AA134" s="36"/>
    </row>
    <row r="135" spans="1:23" ht="12.75">
      <c r="A135" s="17" t="s">
        <v>382</v>
      </c>
      <c r="B135" s="17" t="s">
        <v>21</v>
      </c>
      <c r="C135" s="17" t="s">
        <v>461</v>
      </c>
      <c r="L135" s="34">
        <f>'Meeting Guest'!L135</f>
        <v>0</v>
      </c>
      <c r="O135" s="34">
        <f>'Training Participation'!Q135</f>
        <v>0</v>
      </c>
      <c r="P135" s="34">
        <f>'New Member Sponsors'!H135</f>
        <v>0</v>
      </c>
      <c r="R135" s="34">
        <f>'Committee Participation'!Q135</f>
        <v>0</v>
      </c>
      <c r="S135" s="34">
        <f>'Community Service Points'!L135</f>
        <v>0</v>
      </c>
      <c r="U135" s="38">
        <f aca="true" t="shared" si="6" ref="U135:U198">SUM(D135:T135)</f>
        <v>0</v>
      </c>
      <c r="V135" s="2" t="str">
        <f aca="true" t="shared" si="7" ref="V135:V198">IF(U135&gt;=30,B135,"   ")</f>
        <v>   </v>
      </c>
      <c r="W135" s="2" t="str">
        <f aca="true" t="shared" si="8" ref="W135:W198">IF(U135&gt;=30,A135,"   ")</f>
        <v>   </v>
      </c>
    </row>
    <row r="136" spans="1:27" ht="12.75">
      <c r="A136" s="17" t="s">
        <v>246</v>
      </c>
      <c r="B136" s="17" t="s">
        <v>420</v>
      </c>
      <c r="C136" s="17" t="s">
        <v>461</v>
      </c>
      <c r="I136" s="5">
        <v>2</v>
      </c>
      <c r="L136" s="34">
        <f>'Meeting Guest'!L136</f>
        <v>0</v>
      </c>
      <c r="O136" s="34">
        <f>'Training Participation'!Q136</f>
        <v>0</v>
      </c>
      <c r="P136" s="34">
        <f>'New Member Sponsors'!H136</f>
        <v>0</v>
      </c>
      <c r="R136" s="34">
        <f>'Committee Participation'!Q136</f>
        <v>0</v>
      </c>
      <c r="S136" s="34">
        <f>'Community Service Points'!L136</f>
        <v>0</v>
      </c>
      <c r="U136" s="38">
        <f t="shared" si="6"/>
        <v>2</v>
      </c>
      <c r="V136" s="2" t="str">
        <f t="shared" si="7"/>
        <v>   </v>
      </c>
      <c r="W136" s="2" t="str">
        <f t="shared" si="8"/>
        <v>   </v>
      </c>
      <c r="AA136" s="36"/>
    </row>
    <row r="137" spans="1:23" ht="12.75">
      <c r="A137" s="17" t="s">
        <v>247</v>
      </c>
      <c r="B137" s="17" t="s">
        <v>230</v>
      </c>
      <c r="C137" s="17" t="s">
        <v>461</v>
      </c>
      <c r="L137" s="34">
        <f>'Meeting Guest'!L137</f>
        <v>0</v>
      </c>
      <c r="O137" s="34">
        <f>'Training Participation'!Q137</f>
        <v>3</v>
      </c>
      <c r="P137" s="34">
        <f>'New Member Sponsors'!H137</f>
        <v>0</v>
      </c>
      <c r="R137" s="34">
        <f>'Committee Participation'!Q137</f>
        <v>0</v>
      </c>
      <c r="S137" s="34">
        <f>'Community Service Points'!L137</f>
        <v>0</v>
      </c>
      <c r="U137" s="38">
        <f t="shared" si="6"/>
        <v>3</v>
      </c>
      <c r="V137" s="2" t="str">
        <f t="shared" si="7"/>
        <v>   </v>
      </c>
      <c r="W137" s="2" t="str">
        <f t="shared" si="8"/>
        <v>   </v>
      </c>
    </row>
    <row r="138" spans="1:27" ht="12.75">
      <c r="A138" s="17" t="s">
        <v>248</v>
      </c>
      <c r="B138" s="17" t="s">
        <v>421</v>
      </c>
      <c r="C138" s="17" t="s">
        <v>453</v>
      </c>
      <c r="F138" s="5">
        <v>2</v>
      </c>
      <c r="G138" s="5">
        <v>2</v>
      </c>
      <c r="H138" s="5">
        <v>2</v>
      </c>
      <c r="I138" s="11">
        <v>2</v>
      </c>
      <c r="L138" s="34">
        <f>'Meeting Guest'!L138</f>
        <v>0</v>
      </c>
      <c r="O138" s="34">
        <f>'Training Participation'!Q138</f>
        <v>0</v>
      </c>
      <c r="P138" s="34">
        <f>'New Member Sponsors'!H138</f>
        <v>0</v>
      </c>
      <c r="R138" s="34">
        <f>'Committee Participation'!Q138</f>
        <v>0</v>
      </c>
      <c r="S138" s="34">
        <f>'Community Service Points'!L138</f>
        <v>0</v>
      </c>
      <c r="U138" s="38">
        <f t="shared" si="6"/>
        <v>8</v>
      </c>
      <c r="V138" s="2" t="str">
        <f t="shared" si="7"/>
        <v>   </v>
      </c>
      <c r="W138" s="2" t="str">
        <f t="shared" si="8"/>
        <v>   </v>
      </c>
      <c r="AA138" s="36"/>
    </row>
    <row r="139" spans="1:23" ht="12.75">
      <c r="A139" s="17" t="s">
        <v>384</v>
      </c>
      <c r="B139" s="17" t="s">
        <v>524</v>
      </c>
      <c r="C139" s="17" t="s">
        <v>461</v>
      </c>
      <c r="I139" s="11"/>
      <c r="L139" s="34">
        <f>'Meeting Guest'!L139</f>
        <v>0</v>
      </c>
      <c r="O139" s="34">
        <f>'Training Participation'!Q139</f>
        <v>0</v>
      </c>
      <c r="P139" s="34">
        <f>'New Member Sponsors'!H139</f>
        <v>0</v>
      </c>
      <c r="R139" s="34">
        <f>'Committee Participation'!Q139</f>
        <v>0</v>
      </c>
      <c r="S139" s="34">
        <f>'Community Service Points'!L139</f>
        <v>0</v>
      </c>
      <c r="U139" s="38">
        <f t="shared" si="6"/>
        <v>0</v>
      </c>
      <c r="V139" s="2" t="str">
        <f t="shared" si="7"/>
        <v>   </v>
      </c>
      <c r="W139" s="2" t="str">
        <f t="shared" si="8"/>
        <v>   </v>
      </c>
    </row>
    <row r="140" spans="1:23" ht="12.75">
      <c r="A140" s="17" t="s">
        <v>385</v>
      </c>
      <c r="B140" s="17" t="s">
        <v>22</v>
      </c>
      <c r="C140" s="17" t="s">
        <v>461</v>
      </c>
      <c r="K140" s="11"/>
      <c r="L140" s="34">
        <f>'Meeting Guest'!L140</f>
        <v>0</v>
      </c>
      <c r="O140" s="34">
        <f>'Training Participation'!Q140</f>
        <v>0</v>
      </c>
      <c r="P140" s="34">
        <f>'New Member Sponsors'!H140</f>
        <v>0</v>
      </c>
      <c r="R140" s="34">
        <f>'Committee Participation'!Q140</f>
        <v>4</v>
      </c>
      <c r="S140" s="34">
        <f>'Community Service Points'!L140</f>
        <v>0</v>
      </c>
      <c r="U140" s="38">
        <f t="shared" si="6"/>
        <v>4</v>
      </c>
      <c r="V140" s="2" t="str">
        <f t="shared" si="7"/>
        <v>   </v>
      </c>
      <c r="W140" s="2" t="str">
        <f t="shared" si="8"/>
        <v>   </v>
      </c>
    </row>
    <row r="141" spans="1:23" ht="12.75">
      <c r="A141" s="17" t="s">
        <v>612</v>
      </c>
      <c r="B141" s="17" t="s">
        <v>602</v>
      </c>
      <c r="C141" s="17" t="s">
        <v>463</v>
      </c>
      <c r="D141" s="5">
        <v>2</v>
      </c>
      <c r="G141" s="5">
        <v>2</v>
      </c>
      <c r="H141" s="11">
        <v>2</v>
      </c>
      <c r="I141" s="11">
        <v>2</v>
      </c>
      <c r="K141" s="11"/>
      <c r="L141" s="34">
        <f>'Meeting Guest'!L141</f>
        <v>0</v>
      </c>
      <c r="O141" s="34">
        <f>'Training Participation'!Q141</f>
        <v>0</v>
      </c>
      <c r="P141" s="34">
        <f>'New Member Sponsors'!H141</f>
        <v>0</v>
      </c>
      <c r="R141" s="34">
        <f>'Committee Participation'!Q141</f>
        <v>0</v>
      </c>
      <c r="S141" s="34">
        <f>'Community Service Points'!L141</f>
        <v>0</v>
      </c>
      <c r="U141" s="38">
        <f t="shared" si="6"/>
        <v>8</v>
      </c>
      <c r="V141" s="2" t="str">
        <f t="shared" si="7"/>
        <v>   </v>
      </c>
      <c r="W141" s="2" t="str">
        <f t="shared" si="8"/>
        <v>   </v>
      </c>
    </row>
    <row r="142" spans="1:23" ht="12.75">
      <c r="A142" s="17" t="s">
        <v>101</v>
      </c>
      <c r="B142" s="17" t="s">
        <v>13</v>
      </c>
      <c r="C142" s="17" t="s">
        <v>462</v>
      </c>
      <c r="I142" s="5">
        <v>2</v>
      </c>
      <c r="L142" s="34">
        <f>'Meeting Guest'!L142</f>
        <v>0</v>
      </c>
      <c r="O142" s="34">
        <f>'Training Participation'!Q142</f>
        <v>3</v>
      </c>
      <c r="P142" s="34">
        <f>'New Member Sponsors'!H142</f>
        <v>0</v>
      </c>
      <c r="R142" s="34">
        <f>'Committee Participation'!Q142</f>
        <v>0</v>
      </c>
      <c r="S142" s="34">
        <f>'Community Service Points'!L142</f>
        <v>1</v>
      </c>
      <c r="U142" s="38">
        <f t="shared" si="6"/>
        <v>6</v>
      </c>
      <c r="V142" s="2" t="str">
        <f t="shared" si="7"/>
        <v>   </v>
      </c>
      <c r="W142" s="2" t="str">
        <f t="shared" si="8"/>
        <v>   </v>
      </c>
    </row>
    <row r="143" spans="1:23" ht="12.75">
      <c r="A143" s="17" t="s">
        <v>386</v>
      </c>
      <c r="B143" s="17" t="s">
        <v>23</v>
      </c>
      <c r="C143" s="17" t="s">
        <v>462</v>
      </c>
      <c r="L143" s="34">
        <f>'Meeting Guest'!L143</f>
        <v>0</v>
      </c>
      <c r="O143" s="34">
        <f>'Training Participation'!Q143</f>
        <v>0</v>
      </c>
      <c r="P143" s="34">
        <f>'New Member Sponsors'!H143</f>
        <v>0</v>
      </c>
      <c r="R143" s="34">
        <f>'Committee Participation'!Q143</f>
        <v>0</v>
      </c>
      <c r="S143" s="34">
        <f>'Community Service Points'!L143</f>
        <v>0</v>
      </c>
      <c r="U143" s="38">
        <f t="shared" si="6"/>
        <v>0</v>
      </c>
      <c r="V143" s="2" t="str">
        <f t="shared" si="7"/>
        <v>   </v>
      </c>
      <c r="W143" s="2" t="str">
        <f t="shared" si="8"/>
        <v>   </v>
      </c>
    </row>
    <row r="144" spans="1:23" ht="12.75">
      <c r="A144" s="17" t="s">
        <v>387</v>
      </c>
      <c r="B144" s="17" t="s">
        <v>11</v>
      </c>
      <c r="C144" s="17" t="s">
        <v>462</v>
      </c>
      <c r="K144" s="11"/>
      <c r="L144" s="34">
        <f>'Meeting Guest'!L144</f>
        <v>0</v>
      </c>
      <c r="O144" s="34">
        <f>'Training Participation'!Q144</f>
        <v>0</v>
      </c>
      <c r="P144" s="34">
        <f>'New Member Sponsors'!H144</f>
        <v>0</v>
      </c>
      <c r="R144" s="34">
        <f>'Committee Participation'!Q144</f>
        <v>0</v>
      </c>
      <c r="S144" s="34">
        <f>'Community Service Points'!L144</f>
        <v>0</v>
      </c>
      <c r="U144" s="38">
        <f t="shared" si="6"/>
        <v>0</v>
      </c>
      <c r="V144" s="2" t="str">
        <f t="shared" si="7"/>
        <v>   </v>
      </c>
      <c r="W144" s="2" t="str">
        <f t="shared" si="8"/>
        <v>   </v>
      </c>
    </row>
    <row r="145" spans="1:23" ht="12.75">
      <c r="A145" s="17" t="s">
        <v>678</v>
      </c>
      <c r="B145" s="17" t="s">
        <v>163</v>
      </c>
      <c r="C145" s="17" t="s">
        <v>461</v>
      </c>
      <c r="L145" s="34">
        <f>'Meeting Guest'!L145</f>
        <v>0</v>
      </c>
      <c r="O145" s="34">
        <f>'Training Participation'!Q145</f>
        <v>0</v>
      </c>
      <c r="P145" s="34">
        <f>'New Member Sponsors'!H145</f>
        <v>0</v>
      </c>
      <c r="R145" s="34">
        <f>'Committee Participation'!Q145</f>
        <v>0</v>
      </c>
      <c r="S145" s="34">
        <f>'Community Service Points'!L145</f>
        <v>0</v>
      </c>
      <c r="U145" s="38">
        <f t="shared" si="6"/>
        <v>0</v>
      </c>
      <c r="V145" s="2" t="str">
        <f t="shared" si="7"/>
        <v>   </v>
      </c>
      <c r="W145" s="2" t="str">
        <f t="shared" si="8"/>
        <v>   </v>
      </c>
    </row>
    <row r="146" spans="1:23" ht="12.75">
      <c r="A146" s="17" t="s">
        <v>249</v>
      </c>
      <c r="B146" s="17" t="s">
        <v>422</v>
      </c>
      <c r="C146" s="17" t="s">
        <v>461</v>
      </c>
      <c r="I146" s="11">
        <v>2</v>
      </c>
      <c r="J146" s="11"/>
      <c r="K146" s="11"/>
      <c r="L146" s="34">
        <f>'Meeting Guest'!L146</f>
        <v>0</v>
      </c>
      <c r="O146" s="34">
        <f>'Training Participation'!Q146</f>
        <v>3</v>
      </c>
      <c r="P146" s="34">
        <f>'New Member Sponsors'!H146</f>
        <v>0</v>
      </c>
      <c r="Q146" s="11"/>
      <c r="R146" s="34">
        <f>'Committee Participation'!Q146</f>
        <v>0</v>
      </c>
      <c r="S146" s="34">
        <f>'Community Service Points'!L146</f>
        <v>0</v>
      </c>
      <c r="U146" s="38">
        <f t="shared" si="6"/>
        <v>5</v>
      </c>
      <c r="V146" s="2" t="str">
        <f t="shared" si="7"/>
        <v>   </v>
      </c>
      <c r="W146" s="2" t="str">
        <f t="shared" si="8"/>
        <v>   </v>
      </c>
    </row>
    <row r="147" spans="1:23" ht="12.75">
      <c r="A147" s="17" t="s">
        <v>389</v>
      </c>
      <c r="B147" s="17" t="s">
        <v>24</v>
      </c>
      <c r="C147" s="17" t="s">
        <v>461</v>
      </c>
      <c r="L147" s="34">
        <f>'Meeting Guest'!L147</f>
        <v>0</v>
      </c>
      <c r="O147" s="34">
        <f>'Training Participation'!Q147</f>
        <v>0</v>
      </c>
      <c r="P147" s="34">
        <f>'New Member Sponsors'!H147</f>
        <v>0</v>
      </c>
      <c r="R147" s="34">
        <f>'Committee Participation'!Q147</f>
        <v>0</v>
      </c>
      <c r="S147" s="34">
        <f>'Community Service Points'!L147</f>
        <v>0</v>
      </c>
      <c r="U147" s="38">
        <f t="shared" si="6"/>
        <v>0</v>
      </c>
      <c r="V147" s="2" t="str">
        <f t="shared" si="7"/>
        <v>   </v>
      </c>
      <c r="W147" s="2" t="str">
        <f t="shared" si="8"/>
        <v>   </v>
      </c>
    </row>
    <row r="148" spans="1:23" ht="12.75">
      <c r="A148" s="17" t="s">
        <v>390</v>
      </c>
      <c r="B148" s="17" t="s">
        <v>25</v>
      </c>
      <c r="C148" s="17" t="s">
        <v>462</v>
      </c>
      <c r="L148" s="34">
        <f>'Meeting Guest'!L148</f>
        <v>0</v>
      </c>
      <c r="O148" s="34">
        <f>'Training Participation'!Q148</f>
        <v>0</v>
      </c>
      <c r="P148" s="34">
        <f>'New Member Sponsors'!H148</f>
        <v>0</v>
      </c>
      <c r="R148" s="34">
        <f>'Committee Participation'!Q148</f>
        <v>0</v>
      </c>
      <c r="S148" s="34">
        <f>'Community Service Points'!L148</f>
        <v>0</v>
      </c>
      <c r="U148" s="38">
        <f t="shared" si="6"/>
        <v>0</v>
      </c>
      <c r="V148" s="2" t="str">
        <f t="shared" si="7"/>
        <v>   </v>
      </c>
      <c r="W148" s="2" t="str">
        <f t="shared" si="8"/>
        <v>   </v>
      </c>
    </row>
    <row r="149" spans="1:23" ht="12.75">
      <c r="A149" s="17" t="s">
        <v>250</v>
      </c>
      <c r="B149" s="17" t="s">
        <v>423</v>
      </c>
      <c r="C149" s="17" t="s">
        <v>461</v>
      </c>
      <c r="I149" s="11"/>
      <c r="K149" s="11"/>
      <c r="L149" s="34">
        <f>'Meeting Guest'!L149</f>
        <v>0</v>
      </c>
      <c r="O149" s="34">
        <f>'Training Participation'!Q149</f>
        <v>0</v>
      </c>
      <c r="P149" s="34">
        <f>'New Member Sponsors'!H149</f>
        <v>0</v>
      </c>
      <c r="R149" s="34">
        <f>'Committee Participation'!Q149</f>
        <v>0</v>
      </c>
      <c r="S149" s="34">
        <f>'Community Service Points'!L149</f>
        <v>0</v>
      </c>
      <c r="U149" s="38">
        <f t="shared" si="6"/>
        <v>0</v>
      </c>
      <c r="V149" s="2" t="str">
        <f t="shared" si="7"/>
        <v>   </v>
      </c>
      <c r="W149" s="2" t="str">
        <f t="shared" si="8"/>
        <v>   </v>
      </c>
    </row>
    <row r="150" spans="1:23" ht="12.75">
      <c r="A150" s="17" t="s">
        <v>391</v>
      </c>
      <c r="B150" s="17" t="s">
        <v>14</v>
      </c>
      <c r="C150" s="17" t="s">
        <v>462</v>
      </c>
      <c r="H150" s="5">
        <v>2</v>
      </c>
      <c r="I150" s="5">
        <v>2</v>
      </c>
      <c r="K150" s="5">
        <v>2</v>
      </c>
      <c r="L150" s="34">
        <f>'Meeting Guest'!L150</f>
        <v>1</v>
      </c>
      <c r="O150" s="34">
        <f>'Training Participation'!Q150</f>
        <v>7</v>
      </c>
      <c r="P150" s="34">
        <f>'New Member Sponsors'!H150</f>
        <v>0</v>
      </c>
      <c r="Q150" s="5">
        <v>2</v>
      </c>
      <c r="R150" s="34">
        <f>'Committee Participation'!Q150</f>
        <v>13</v>
      </c>
      <c r="S150" s="34">
        <f>'Community Service Points'!L150</f>
        <v>1</v>
      </c>
      <c r="T150" s="5">
        <v>4</v>
      </c>
      <c r="U150" s="38">
        <f t="shared" si="6"/>
        <v>34</v>
      </c>
      <c r="V150" s="2" t="str">
        <f t="shared" si="7"/>
        <v>Karen</v>
      </c>
      <c r="W150" s="2" t="str">
        <f t="shared" si="8"/>
        <v>Hale</v>
      </c>
    </row>
    <row r="151" spans="1:23" ht="12.75">
      <c r="A151" s="17" t="s">
        <v>392</v>
      </c>
      <c r="B151" s="17" t="s">
        <v>33</v>
      </c>
      <c r="C151" s="17" t="s">
        <v>461</v>
      </c>
      <c r="J151" s="11"/>
      <c r="K151" s="11"/>
      <c r="L151" s="34">
        <f>'Meeting Guest'!L151</f>
        <v>0</v>
      </c>
      <c r="O151" s="34">
        <f>'Training Participation'!Q151</f>
        <v>0</v>
      </c>
      <c r="P151" s="34">
        <f>'New Member Sponsors'!H151</f>
        <v>0</v>
      </c>
      <c r="R151" s="34">
        <f>'Committee Participation'!Q151</f>
        <v>0</v>
      </c>
      <c r="S151" s="34">
        <f>'Community Service Points'!L151</f>
        <v>0</v>
      </c>
      <c r="U151" s="38">
        <f t="shared" si="6"/>
        <v>0</v>
      </c>
      <c r="V151" s="2" t="str">
        <f t="shared" si="7"/>
        <v>   </v>
      </c>
      <c r="W151" s="2" t="str">
        <f t="shared" si="8"/>
        <v>   </v>
      </c>
    </row>
    <row r="152" spans="1:23" ht="12.75">
      <c r="A152" s="17" t="s">
        <v>392</v>
      </c>
      <c r="B152" s="17" t="s">
        <v>43</v>
      </c>
      <c r="C152" s="17" t="s">
        <v>462</v>
      </c>
      <c r="H152" s="5">
        <v>2</v>
      </c>
      <c r="L152" s="34">
        <f>'Meeting Guest'!L152</f>
        <v>0</v>
      </c>
      <c r="O152" s="34">
        <f>'Training Participation'!Q152</f>
        <v>0</v>
      </c>
      <c r="P152" s="34">
        <f>'New Member Sponsors'!H152</f>
        <v>0</v>
      </c>
      <c r="R152" s="34">
        <f>'Committee Participation'!Q152</f>
        <v>0</v>
      </c>
      <c r="S152" s="34">
        <f>'Community Service Points'!L152</f>
        <v>0</v>
      </c>
      <c r="U152" s="38">
        <f t="shared" si="6"/>
        <v>2</v>
      </c>
      <c r="V152" s="2" t="str">
        <f t="shared" si="7"/>
        <v>   </v>
      </c>
      <c r="W152" s="2" t="str">
        <f t="shared" si="8"/>
        <v>   </v>
      </c>
    </row>
    <row r="153" spans="1:23" ht="12.75">
      <c r="A153" s="17" t="s">
        <v>393</v>
      </c>
      <c r="B153" s="17" t="s">
        <v>308</v>
      </c>
      <c r="C153" s="17" t="s">
        <v>461</v>
      </c>
      <c r="D153" s="5">
        <v>2</v>
      </c>
      <c r="H153" s="5">
        <v>2</v>
      </c>
      <c r="I153" s="5">
        <v>2</v>
      </c>
      <c r="L153" s="34">
        <f>'Meeting Guest'!L153</f>
        <v>2</v>
      </c>
      <c r="O153" s="34">
        <f>'Training Participation'!Q153</f>
        <v>3</v>
      </c>
      <c r="P153" s="34">
        <f>'New Member Sponsors'!H153</f>
        <v>0</v>
      </c>
      <c r="R153" s="34">
        <f>'Committee Participation'!Q153</f>
        <v>0</v>
      </c>
      <c r="S153" s="34">
        <f>'Community Service Points'!L153</f>
        <v>0</v>
      </c>
      <c r="U153" s="38">
        <f t="shared" si="6"/>
        <v>11</v>
      </c>
      <c r="V153" s="2" t="str">
        <f t="shared" si="7"/>
        <v>   </v>
      </c>
      <c r="W153" s="2" t="str">
        <f t="shared" si="8"/>
        <v>   </v>
      </c>
    </row>
    <row r="154" spans="1:23" ht="12.75">
      <c r="A154" s="17" t="s">
        <v>393</v>
      </c>
      <c r="B154" s="17" t="s">
        <v>18</v>
      </c>
      <c r="C154" s="17" t="s">
        <v>463</v>
      </c>
      <c r="L154" s="34">
        <f>'Meeting Guest'!L154</f>
        <v>0</v>
      </c>
      <c r="O154" s="34">
        <f>'Training Participation'!Q154</f>
        <v>0</v>
      </c>
      <c r="P154" s="34">
        <f>'New Member Sponsors'!H154</f>
        <v>0</v>
      </c>
      <c r="R154" s="34">
        <f>'Committee Participation'!Q154</f>
        <v>0</v>
      </c>
      <c r="S154" s="34">
        <f>'Community Service Points'!L154</f>
        <v>0</v>
      </c>
      <c r="U154" s="38">
        <f t="shared" si="6"/>
        <v>0</v>
      </c>
      <c r="V154" s="2" t="str">
        <f t="shared" si="7"/>
        <v>   </v>
      </c>
      <c r="W154" s="2" t="str">
        <f t="shared" si="8"/>
        <v>   </v>
      </c>
    </row>
    <row r="155" spans="1:23" ht="12.75">
      <c r="A155" s="17" t="s">
        <v>394</v>
      </c>
      <c r="B155" s="17" t="s">
        <v>28</v>
      </c>
      <c r="C155" s="17" t="s">
        <v>461</v>
      </c>
      <c r="H155" s="11"/>
      <c r="J155" s="11"/>
      <c r="K155" s="11"/>
      <c r="L155" s="34">
        <f>'Meeting Guest'!L155</f>
        <v>0</v>
      </c>
      <c r="O155" s="34">
        <f>'Training Participation'!Q155</f>
        <v>3</v>
      </c>
      <c r="P155" s="34">
        <f>'New Member Sponsors'!H155</f>
        <v>0</v>
      </c>
      <c r="R155" s="34">
        <f>'Committee Participation'!Q155</f>
        <v>0</v>
      </c>
      <c r="S155" s="34">
        <f>'Community Service Points'!L155</f>
        <v>0</v>
      </c>
      <c r="U155" s="38">
        <f t="shared" si="6"/>
        <v>3</v>
      </c>
      <c r="V155" s="2" t="str">
        <f t="shared" si="7"/>
        <v>   </v>
      </c>
      <c r="W155" s="2" t="str">
        <f t="shared" si="8"/>
        <v>   </v>
      </c>
    </row>
    <row r="156" spans="1:23" ht="12.75">
      <c r="A156" s="17" t="s">
        <v>395</v>
      </c>
      <c r="B156" s="17" t="s">
        <v>29</v>
      </c>
      <c r="C156" s="17" t="s">
        <v>461</v>
      </c>
      <c r="L156" s="34">
        <f>'Meeting Guest'!L156</f>
        <v>0</v>
      </c>
      <c r="O156" s="34">
        <f>'Training Participation'!Q156</f>
        <v>0</v>
      </c>
      <c r="P156" s="34">
        <f>'New Member Sponsors'!H156</f>
        <v>0</v>
      </c>
      <c r="R156" s="34">
        <f>'Committee Participation'!Q156</f>
        <v>0</v>
      </c>
      <c r="S156" s="34">
        <f>'Community Service Points'!L156</f>
        <v>0</v>
      </c>
      <c r="U156" s="38">
        <f t="shared" si="6"/>
        <v>0</v>
      </c>
      <c r="V156" s="2" t="str">
        <f t="shared" si="7"/>
        <v>   </v>
      </c>
      <c r="W156" s="2" t="str">
        <f t="shared" si="8"/>
        <v>   </v>
      </c>
    </row>
    <row r="157" spans="1:23" ht="12.75">
      <c r="A157" s="17" t="s">
        <v>251</v>
      </c>
      <c r="B157" s="17" t="s">
        <v>43</v>
      </c>
      <c r="C157" s="17" t="s">
        <v>463</v>
      </c>
      <c r="L157" s="34">
        <f>'Meeting Guest'!L157</f>
        <v>0</v>
      </c>
      <c r="O157" s="34">
        <f>'Training Participation'!Q157</f>
        <v>3</v>
      </c>
      <c r="P157" s="34">
        <f>'New Member Sponsors'!H157</f>
        <v>0</v>
      </c>
      <c r="R157" s="34">
        <f>'Committee Participation'!Q157</f>
        <v>0</v>
      </c>
      <c r="S157" s="34">
        <f>'Community Service Points'!L157</f>
        <v>0</v>
      </c>
      <c r="U157" s="38">
        <f t="shared" si="6"/>
        <v>3</v>
      </c>
      <c r="V157" s="2" t="str">
        <f t="shared" si="7"/>
        <v>   </v>
      </c>
      <c r="W157" s="2" t="str">
        <f t="shared" si="8"/>
        <v>   </v>
      </c>
    </row>
    <row r="158" spans="1:23" ht="12.75">
      <c r="A158" s="17" t="s">
        <v>574</v>
      </c>
      <c r="B158" s="17" t="s">
        <v>541</v>
      </c>
      <c r="C158" s="17" t="s">
        <v>462</v>
      </c>
      <c r="L158" s="34">
        <f>'Meeting Guest'!L158</f>
        <v>0</v>
      </c>
      <c r="O158" s="34">
        <f>'Training Participation'!Q158</f>
        <v>0</v>
      </c>
      <c r="P158" s="34">
        <f>'New Member Sponsors'!H158</f>
        <v>0</v>
      </c>
      <c r="R158" s="34">
        <f>'Committee Participation'!Q158</f>
        <v>0</v>
      </c>
      <c r="S158" s="34">
        <f>'Community Service Points'!L158</f>
        <v>0</v>
      </c>
      <c r="U158" s="38">
        <f t="shared" si="6"/>
        <v>0</v>
      </c>
      <c r="V158" s="2" t="str">
        <f t="shared" si="7"/>
        <v>   </v>
      </c>
      <c r="W158" s="2" t="str">
        <f t="shared" si="8"/>
        <v>   </v>
      </c>
    </row>
    <row r="159" spans="1:23" ht="12.75">
      <c r="A159" s="17" t="s">
        <v>396</v>
      </c>
      <c r="B159" s="17" t="s">
        <v>525</v>
      </c>
      <c r="C159" s="17" t="s">
        <v>461</v>
      </c>
      <c r="D159" s="5">
        <v>2</v>
      </c>
      <c r="E159" s="5">
        <v>2</v>
      </c>
      <c r="H159" s="5">
        <v>2</v>
      </c>
      <c r="I159" s="11">
        <v>2</v>
      </c>
      <c r="J159" s="11">
        <v>2</v>
      </c>
      <c r="K159" s="11">
        <v>2</v>
      </c>
      <c r="L159" s="34">
        <f>'Meeting Guest'!L159</f>
        <v>0</v>
      </c>
      <c r="O159" s="34">
        <f>'Training Participation'!Q159</f>
        <v>9</v>
      </c>
      <c r="P159" s="34">
        <f>'New Member Sponsors'!H159</f>
        <v>0</v>
      </c>
      <c r="Q159" s="5">
        <v>2</v>
      </c>
      <c r="R159" s="34">
        <f>'Committee Participation'!Q159</f>
        <v>0</v>
      </c>
      <c r="S159" s="34">
        <f>'Community Service Points'!L159</f>
        <v>1</v>
      </c>
      <c r="U159" s="38">
        <f t="shared" si="6"/>
        <v>24</v>
      </c>
      <c r="V159" s="2" t="str">
        <f t="shared" si="7"/>
        <v>   </v>
      </c>
      <c r="W159" s="2" t="str">
        <f t="shared" si="8"/>
        <v>   </v>
      </c>
    </row>
    <row r="160" spans="1:23" ht="12.75">
      <c r="A160" s="17" t="s">
        <v>396</v>
      </c>
      <c r="B160" s="17" t="s">
        <v>163</v>
      </c>
      <c r="C160" s="17" t="s">
        <v>461</v>
      </c>
      <c r="L160" s="34">
        <f>'Meeting Guest'!L160</f>
        <v>0</v>
      </c>
      <c r="O160" s="34">
        <f>'Training Participation'!Q160</f>
        <v>3</v>
      </c>
      <c r="P160" s="34">
        <f>'New Member Sponsors'!H160</f>
        <v>0</v>
      </c>
      <c r="R160" s="34">
        <f>'Committee Participation'!Q160</f>
        <v>0</v>
      </c>
      <c r="S160" s="34">
        <f>'Community Service Points'!L160</f>
        <v>0</v>
      </c>
      <c r="U160" s="38">
        <f t="shared" si="6"/>
        <v>3</v>
      </c>
      <c r="V160" s="2" t="str">
        <f t="shared" si="7"/>
        <v>   </v>
      </c>
      <c r="W160" s="2" t="str">
        <f t="shared" si="8"/>
        <v>   </v>
      </c>
    </row>
    <row r="161" spans="1:23" ht="12.75">
      <c r="A161" s="17" t="s">
        <v>397</v>
      </c>
      <c r="B161" s="17" t="s">
        <v>535</v>
      </c>
      <c r="C161" s="17" t="s">
        <v>461</v>
      </c>
      <c r="L161" s="34">
        <f>'Meeting Guest'!L161</f>
        <v>0</v>
      </c>
      <c r="O161" s="34">
        <f>'Training Participation'!Q161</f>
        <v>0</v>
      </c>
      <c r="P161" s="34">
        <f>'New Member Sponsors'!H161</f>
        <v>0</v>
      </c>
      <c r="R161" s="34">
        <f>'Committee Participation'!Q161</f>
        <v>0</v>
      </c>
      <c r="S161" s="34">
        <f>'Community Service Points'!L161</f>
        <v>0</v>
      </c>
      <c r="U161" s="38">
        <f t="shared" si="6"/>
        <v>0</v>
      </c>
      <c r="V161" s="2" t="str">
        <f t="shared" si="7"/>
        <v>   </v>
      </c>
      <c r="W161" s="2" t="str">
        <f t="shared" si="8"/>
        <v>   </v>
      </c>
    </row>
    <row r="162" spans="1:23" ht="12.75">
      <c r="A162" s="17" t="s">
        <v>398</v>
      </c>
      <c r="B162" s="17" t="s">
        <v>31</v>
      </c>
      <c r="C162" s="17" t="s">
        <v>461</v>
      </c>
      <c r="L162" s="34">
        <f>'Meeting Guest'!L162</f>
        <v>0</v>
      </c>
      <c r="O162" s="34">
        <f>'Training Participation'!Q162</f>
        <v>3</v>
      </c>
      <c r="P162" s="34">
        <f>'New Member Sponsors'!H162</f>
        <v>0</v>
      </c>
      <c r="R162" s="34">
        <f>'Committee Participation'!Q162</f>
        <v>0</v>
      </c>
      <c r="S162" s="34">
        <f>'Community Service Points'!L162</f>
        <v>0</v>
      </c>
      <c r="U162" s="38">
        <f t="shared" si="6"/>
        <v>3</v>
      </c>
      <c r="V162" s="2" t="str">
        <f t="shared" si="7"/>
        <v>   </v>
      </c>
      <c r="W162" s="2" t="str">
        <f t="shared" si="8"/>
        <v>   </v>
      </c>
    </row>
    <row r="163" spans="1:23" ht="12.75">
      <c r="A163" s="17" t="s">
        <v>399</v>
      </c>
      <c r="B163" s="17" t="s">
        <v>32</v>
      </c>
      <c r="C163" s="17" t="s">
        <v>461</v>
      </c>
      <c r="L163" s="34">
        <f>'Meeting Guest'!L163</f>
        <v>0</v>
      </c>
      <c r="O163" s="34">
        <f>'Training Participation'!Q163</f>
        <v>0</v>
      </c>
      <c r="P163" s="34">
        <f>'New Member Sponsors'!H163</f>
        <v>0</v>
      </c>
      <c r="R163" s="34">
        <f>'Committee Participation'!Q163</f>
        <v>0</v>
      </c>
      <c r="S163" s="34">
        <f>'Community Service Points'!L163</f>
        <v>0</v>
      </c>
      <c r="U163" s="38">
        <f t="shared" si="6"/>
        <v>0</v>
      </c>
      <c r="V163" s="2" t="str">
        <f t="shared" si="7"/>
        <v>   </v>
      </c>
      <c r="W163" s="2" t="str">
        <f t="shared" si="8"/>
        <v>   </v>
      </c>
    </row>
    <row r="164" spans="1:23" ht="12.75">
      <c r="A164" s="17" t="s">
        <v>399</v>
      </c>
      <c r="B164" s="17" t="s">
        <v>30</v>
      </c>
      <c r="C164" s="17" t="s">
        <v>461</v>
      </c>
      <c r="L164" s="34">
        <f>'Meeting Guest'!L164</f>
        <v>0</v>
      </c>
      <c r="O164" s="34">
        <f>'Training Participation'!Q164</f>
        <v>0</v>
      </c>
      <c r="P164" s="34">
        <f>'New Member Sponsors'!H164</f>
        <v>0</v>
      </c>
      <c r="R164" s="34">
        <f>'Committee Participation'!Q164</f>
        <v>0</v>
      </c>
      <c r="S164" s="34">
        <f>'Community Service Points'!L164</f>
        <v>0</v>
      </c>
      <c r="U164" s="38">
        <f t="shared" si="6"/>
        <v>0</v>
      </c>
      <c r="V164" s="2" t="str">
        <f t="shared" si="7"/>
        <v>   </v>
      </c>
      <c r="W164" s="2" t="str">
        <f t="shared" si="8"/>
        <v>   </v>
      </c>
    </row>
    <row r="165" spans="1:23" ht="12.75">
      <c r="A165" s="17" t="s">
        <v>400</v>
      </c>
      <c r="B165" s="17" t="s">
        <v>553</v>
      </c>
      <c r="C165" s="17" t="s">
        <v>461</v>
      </c>
      <c r="L165" s="34">
        <f>'Meeting Guest'!L165</f>
        <v>0</v>
      </c>
      <c r="O165" s="34">
        <f>'Training Participation'!Q165</f>
        <v>3</v>
      </c>
      <c r="P165" s="34">
        <f>'New Member Sponsors'!H165</f>
        <v>0</v>
      </c>
      <c r="R165" s="34">
        <f>'Committee Participation'!Q165</f>
        <v>0</v>
      </c>
      <c r="S165" s="34">
        <f>'Community Service Points'!L165</f>
        <v>0</v>
      </c>
      <c r="U165" s="38">
        <f t="shared" si="6"/>
        <v>3</v>
      </c>
      <c r="V165" s="2" t="str">
        <f t="shared" si="7"/>
        <v>   </v>
      </c>
      <c r="W165" s="2" t="str">
        <f t="shared" si="8"/>
        <v>   </v>
      </c>
    </row>
    <row r="166" spans="1:23" ht="12.75">
      <c r="A166" s="17" t="s">
        <v>575</v>
      </c>
      <c r="B166" s="17" t="s">
        <v>33</v>
      </c>
      <c r="C166" s="17" t="s">
        <v>461</v>
      </c>
      <c r="L166" s="34">
        <f>'Meeting Guest'!L166</f>
        <v>0</v>
      </c>
      <c r="O166" s="34">
        <f>'Training Participation'!Q166</f>
        <v>0</v>
      </c>
      <c r="P166" s="34">
        <f>'New Member Sponsors'!H166</f>
        <v>0</v>
      </c>
      <c r="R166" s="34">
        <f>'Committee Participation'!Q166</f>
        <v>0</v>
      </c>
      <c r="S166" s="34">
        <f>'Community Service Points'!L166</f>
        <v>0</v>
      </c>
      <c r="U166" s="38">
        <f t="shared" si="6"/>
        <v>0</v>
      </c>
      <c r="V166" s="2" t="str">
        <f t="shared" si="7"/>
        <v>   </v>
      </c>
      <c r="W166" s="2" t="str">
        <f t="shared" si="8"/>
        <v>   </v>
      </c>
    </row>
    <row r="167" spans="1:23" ht="12.75">
      <c r="A167" s="17" t="s">
        <v>401</v>
      </c>
      <c r="B167" s="17" t="s">
        <v>519</v>
      </c>
      <c r="C167" s="17" t="s">
        <v>461</v>
      </c>
      <c r="G167" s="11"/>
      <c r="I167" s="11"/>
      <c r="J167" s="11"/>
      <c r="L167" s="34">
        <f>'Meeting Guest'!L167</f>
        <v>0</v>
      </c>
      <c r="O167" s="34">
        <f>'Training Participation'!Q167</f>
        <v>0</v>
      </c>
      <c r="P167" s="34">
        <f>'New Member Sponsors'!H167</f>
        <v>0</v>
      </c>
      <c r="Q167" s="11"/>
      <c r="R167" s="34">
        <f>'Committee Participation'!Q167</f>
        <v>0</v>
      </c>
      <c r="S167" s="34">
        <f>'Community Service Points'!L167</f>
        <v>0</v>
      </c>
      <c r="U167" s="38">
        <f t="shared" si="6"/>
        <v>0</v>
      </c>
      <c r="V167" s="2" t="str">
        <f t="shared" si="7"/>
        <v>   </v>
      </c>
      <c r="W167" s="2" t="str">
        <f t="shared" si="8"/>
        <v>   </v>
      </c>
    </row>
    <row r="168" spans="1:23" ht="12.75">
      <c r="A168" s="17" t="s">
        <v>402</v>
      </c>
      <c r="B168" s="17" t="s">
        <v>34</v>
      </c>
      <c r="C168" s="17" t="s">
        <v>461</v>
      </c>
      <c r="I168" s="11"/>
      <c r="J168" s="11"/>
      <c r="K168" s="11"/>
      <c r="L168" s="34">
        <f>'Meeting Guest'!L168</f>
        <v>0</v>
      </c>
      <c r="O168" s="34">
        <f>'Training Participation'!Q168</f>
        <v>0</v>
      </c>
      <c r="P168" s="34">
        <f>'New Member Sponsors'!H168</f>
        <v>0</v>
      </c>
      <c r="R168" s="34">
        <f>'Committee Participation'!Q168</f>
        <v>0</v>
      </c>
      <c r="S168" s="34">
        <f>'Community Service Points'!L168</f>
        <v>0</v>
      </c>
      <c r="U168" s="38">
        <f t="shared" si="6"/>
        <v>0</v>
      </c>
      <c r="V168" s="2" t="str">
        <f t="shared" si="7"/>
        <v>   </v>
      </c>
      <c r="W168" s="2" t="str">
        <f t="shared" si="8"/>
        <v>   </v>
      </c>
    </row>
    <row r="169" spans="1:23" ht="12.75">
      <c r="A169" s="17" t="s">
        <v>402</v>
      </c>
      <c r="B169" s="17" t="s">
        <v>456</v>
      </c>
      <c r="C169" s="17" t="s">
        <v>462</v>
      </c>
      <c r="F169" s="5">
        <v>2</v>
      </c>
      <c r="H169" s="5">
        <v>2</v>
      </c>
      <c r="I169" s="11"/>
      <c r="J169" s="11"/>
      <c r="K169" s="11"/>
      <c r="L169" s="34">
        <f>'Meeting Guest'!L169</f>
        <v>0</v>
      </c>
      <c r="O169" s="34">
        <f>'Training Participation'!Q169</f>
        <v>4</v>
      </c>
      <c r="P169" s="34">
        <f>'New Member Sponsors'!H169</f>
        <v>0</v>
      </c>
      <c r="R169" s="34">
        <f>'Committee Participation'!Q169</f>
        <v>0</v>
      </c>
      <c r="S169" s="34">
        <f>'Community Service Points'!L169</f>
        <v>0</v>
      </c>
      <c r="U169" s="38">
        <f t="shared" si="6"/>
        <v>8</v>
      </c>
      <c r="V169" s="2" t="str">
        <f t="shared" si="7"/>
        <v>   </v>
      </c>
      <c r="W169" s="2" t="str">
        <f t="shared" si="8"/>
        <v>   </v>
      </c>
    </row>
    <row r="170" spans="1:23" ht="12.75">
      <c r="A170" s="17" t="s">
        <v>403</v>
      </c>
      <c r="B170" s="17" t="s">
        <v>35</v>
      </c>
      <c r="C170" s="17" t="s">
        <v>462</v>
      </c>
      <c r="D170" s="5">
        <v>2</v>
      </c>
      <c r="E170" s="5">
        <v>2</v>
      </c>
      <c r="F170" s="5">
        <v>2</v>
      </c>
      <c r="G170" s="11">
        <v>2</v>
      </c>
      <c r="H170" s="11">
        <v>2</v>
      </c>
      <c r="J170" s="11">
        <v>2</v>
      </c>
      <c r="K170" s="11">
        <v>2</v>
      </c>
      <c r="L170" s="34">
        <f>'Meeting Guest'!L170</f>
        <v>0</v>
      </c>
      <c r="O170" s="34">
        <f>'Training Participation'!Q170</f>
        <v>10</v>
      </c>
      <c r="P170" s="34">
        <f>'New Member Sponsors'!H170</f>
        <v>0</v>
      </c>
      <c r="R170" s="34">
        <f>'Committee Participation'!Q170</f>
        <v>4</v>
      </c>
      <c r="S170" s="34">
        <f>'Community Service Points'!L170</f>
        <v>2</v>
      </c>
      <c r="U170" s="38">
        <f t="shared" si="6"/>
        <v>30</v>
      </c>
      <c r="V170" s="2" t="str">
        <f t="shared" si="7"/>
        <v>Teresa</v>
      </c>
      <c r="W170" s="2" t="str">
        <f t="shared" si="8"/>
        <v>Hensley</v>
      </c>
    </row>
    <row r="171" spans="1:23" ht="12.75">
      <c r="A171" s="17" t="s">
        <v>252</v>
      </c>
      <c r="B171" s="17" t="s">
        <v>424</v>
      </c>
      <c r="C171" s="17" t="s">
        <v>462</v>
      </c>
      <c r="H171" s="5">
        <v>2</v>
      </c>
      <c r="I171" s="5">
        <v>2</v>
      </c>
      <c r="J171" s="5">
        <v>2</v>
      </c>
      <c r="L171" s="34">
        <f>'Meeting Guest'!L171</f>
        <v>0</v>
      </c>
      <c r="O171" s="34">
        <f>'Training Participation'!Q171</f>
        <v>0</v>
      </c>
      <c r="P171" s="34">
        <f>'New Member Sponsors'!H171</f>
        <v>0</v>
      </c>
      <c r="R171" s="34">
        <f>'Committee Participation'!Q171</f>
        <v>0</v>
      </c>
      <c r="S171" s="34">
        <f>'Community Service Points'!L171</f>
        <v>0</v>
      </c>
      <c r="U171" s="38">
        <f t="shared" si="6"/>
        <v>6</v>
      </c>
      <c r="V171" s="2" t="str">
        <f t="shared" si="7"/>
        <v>   </v>
      </c>
      <c r="W171" s="2" t="str">
        <f t="shared" si="8"/>
        <v>   </v>
      </c>
    </row>
    <row r="172" spans="1:23" ht="12.75">
      <c r="A172" s="17" t="s">
        <v>404</v>
      </c>
      <c r="B172" s="17" t="s">
        <v>36</v>
      </c>
      <c r="C172" s="17" t="s">
        <v>461</v>
      </c>
      <c r="D172" s="11">
        <v>2</v>
      </c>
      <c r="E172" s="11">
        <v>2</v>
      </c>
      <c r="G172" s="11"/>
      <c r="H172" s="11">
        <v>2</v>
      </c>
      <c r="I172" s="11">
        <v>2</v>
      </c>
      <c r="J172" s="11"/>
      <c r="K172" s="11"/>
      <c r="L172" s="34">
        <f>'Meeting Guest'!L172</f>
        <v>1</v>
      </c>
      <c r="O172" s="34">
        <f>'Training Participation'!Q172</f>
        <v>3</v>
      </c>
      <c r="P172" s="34">
        <f>'New Member Sponsors'!H172</f>
        <v>0</v>
      </c>
      <c r="Q172" s="11">
        <v>2</v>
      </c>
      <c r="R172" s="34">
        <f>'Committee Participation'!Q172</f>
        <v>0</v>
      </c>
      <c r="S172" s="34">
        <f>'Community Service Points'!L172</f>
        <v>1</v>
      </c>
      <c r="U172" s="38">
        <f t="shared" si="6"/>
        <v>15</v>
      </c>
      <c r="V172" s="2" t="str">
        <f t="shared" si="7"/>
        <v>   </v>
      </c>
      <c r="W172" s="2" t="str">
        <f t="shared" si="8"/>
        <v>   </v>
      </c>
    </row>
    <row r="173" spans="1:23" ht="12.75">
      <c r="A173" s="17" t="s">
        <v>253</v>
      </c>
      <c r="B173" s="17" t="s">
        <v>425</v>
      </c>
      <c r="C173" s="17" t="s">
        <v>463</v>
      </c>
      <c r="L173" s="34">
        <f>'Meeting Guest'!L173</f>
        <v>0</v>
      </c>
      <c r="O173" s="34">
        <f>'Training Participation'!Q173</f>
        <v>3</v>
      </c>
      <c r="P173" s="34">
        <f>'New Member Sponsors'!H173</f>
        <v>0</v>
      </c>
      <c r="R173" s="34">
        <f>'Committee Participation'!Q173</f>
        <v>0</v>
      </c>
      <c r="S173" s="34">
        <f>'Community Service Points'!L173</f>
        <v>0</v>
      </c>
      <c r="U173" s="38">
        <f t="shared" si="6"/>
        <v>3</v>
      </c>
      <c r="V173" s="2" t="str">
        <f t="shared" si="7"/>
        <v>   </v>
      </c>
      <c r="W173" s="2" t="str">
        <f t="shared" si="8"/>
        <v>   </v>
      </c>
    </row>
    <row r="174" spans="1:23" ht="12.75">
      <c r="A174" s="17" t="s">
        <v>600</v>
      </c>
      <c r="B174" s="17" t="s">
        <v>37</v>
      </c>
      <c r="C174" s="17" t="s">
        <v>463</v>
      </c>
      <c r="L174" s="34">
        <f>'Meeting Guest'!L174</f>
        <v>0</v>
      </c>
      <c r="O174" s="34">
        <f>'Training Participation'!Q174</f>
        <v>3</v>
      </c>
      <c r="P174" s="34">
        <f>'New Member Sponsors'!H174</f>
        <v>0</v>
      </c>
      <c r="R174" s="34">
        <f>'Committee Participation'!Q174</f>
        <v>0</v>
      </c>
      <c r="S174" s="34">
        <f>'Community Service Points'!L174</f>
        <v>0</v>
      </c>
      <c r="U174" s="38">
        <f t="shared" si="6"/>
        <v>3</v>
      </c>
      <c r="V174" s="2" t="str">
        <f t="shared" si="7"/>
        <v>   </v>
      </c>
      <c r="W174" s="2" t="str">
        <f t="shared" si="8"/>
        <v>   </v>
      </c>
    </row>
    <row r="175" spans="1:23" ht="12.75">
      <c r="A175" s="17" t="s">
        <v>405</v>
      </c>
      <c r="B175" s="17" t="s">
        <v>38</v>
      </c>
      <c r="C175" s="17" t="s">
        <v>462</v>
      </c>
      <c r="D175" s="5">
        <v>2</v>
      </c>
      <c r="G175" s="5">
        <v>2</v>
      </c>
      <c r="H175" s="11">
        <v>2</v>
      </c>
      <c r="L175" s="34">
        <f>'Meeting Guest'!L175</f>
        <v>0</v>
      </c>
      <c r="O175" s="34">
        <f>'Training Participation'!Q175</f>
        <v>5</v>
      </c>
      <c r="P175" s="34">
        <f>'New Member Sponsors'!H175</f>
        <v>0</v>
      </c>
      <c r="Q175" s="5">
        <v>2</v>
      </c>
      <c r="R175" s="34">
        <f>'Committee Participation'!Q175</f>
        <v>0</v>
      </c>
      <c r="S175" s="34">
        <f>'Community Service Points'!L175</f>
        <v>1</v>
      </c>
      <c r="U175" s="38">
        <f t="shared" si="6"/>
        <v>14</v>
      </c>
      <c r="V175" s="2" t="str">
        <f t="shared" si="7"/>
        <v>   </v>
      </c>
      <c r="W175" s="2" t="str">
        <f t="shared" si="8"/>
        <v>   </v>
      </c>
    </row>
    <row r="176" spans="1:23" ht="12.75">
      <c r="A176" s="17" t="s">
        <v>79</v>
      </c>
      <c r="B176" s="17" t="s">
        <v>39</v>
      </c>
      <c r="C176" s="17" t="s">
        <v>462</v>
      </c>
      <c r="G176" s="11"/>
      <c r="I176" s="11"/>
      <c r="J176" s="11"/>
      <c r="K176" s="11"/>
      <c r="L176" s="34">
        <f>'Meeting Guest'!L176</f>
        <v>0</v>
      </c>
      <c r="O176" s="34">
        <f>'Training Participation'!Q176</f>
        <v>0</v>
      </c>
      <c r="P176" s="34">
        <f>'New Member Sponsors'!H176</f>
        <v>0</v>
      </c>
      <c r="R176" s="34">
        <f>'Committee Participation'!Q176</f>
        <v>0</v>
      </c>
      <c r="S176" s="34">
        <f>'Community Service Points'!L176</f>
        <v>0</v>
      </c>
      <c r="U176" s="38">
        <f t="shared" si="6"/>
        <v>0</v>
      </c>
      <c r="V176" s="2" t="str">
        <f t="shared" si="7"/>
        <v>   </v>
      </c>
      <c r="W176" s="2" t="str">
        <f t="shared" si="8"/>
        <v>   </v>
      </c>
    </row>
    <row r="177" spans="1:23" ht="12.75">
      <c r="A177" s="17" t="s">
        <v>80</v>
      </c>
      <c r="B177" s="17" t="s">
        <v>525</v>
      </c>
      <c r="C177" s="17" t="s">
        <v>461</v>
      </c>
      <c r="G177" s="5">
        <v>2</v>
      </c>
      <c r="I177" s="11"/>
      <c r="J177" s="11">
        <v>2</v>
      </c>
      <c r="K177" s="11">
        <v>2</v>
      </c>
      <c r="L177" s="34">
        <f>'Meeting Guest'!L177</f>
        <v>0</v>
      </c>
      <c r="O177" s="34">
        <f>'Training Participation'!Q177</f>
        <v>4</v>
      </c>
      <c r="P177" s="34">
        <f>'New Member Sponsors'!H177</f>
        <v>3</v>
      </c>
      <c r="R177" s="34">
        <f>'Committee Participation'!Q177</f>
        <v>0</v>
      </c>
      <c r="S177" s="34">
        <f>'Community Service Points'!L177</f>
        <v>0</v>
      </c>
      <c r="U177" s="38">
        <f t="shared" si="6"/>
        <v>13</v>
      </c>
      <c r="V177" s="2" t="str">
        <f t="shared" si="7"/>
        <v>   </v>
      </c>
      <c r="W177" s="2" t="str">
        <f t="shared" si="8"/>
        <v>   </v>
      </c>
    </row>
    <row r="178" spans="1:23" ht="12.75">
      <c r="A178" s="17" t="s">
        <v>80</v>
      </c>
      <c r="B178" s="17" t="s">
        <v>40</v>
      </c>
      <c r="C178" s="17" t="s">
        <v>461</v>
      </c>
      <c r="L178" s="34">
        <f>'Meeting Guest'!L178</f>
        <v>0</v>
      </c>
      <c r="O178" s="34">
        <f>'Training Participation'!Q178</f>
        <v>3</v>
      </c>
      <c r="P178" s="34">
        <f>'New Member Sponsors'!H178</f>
        <v>0</v>
      </c>
      <c r="R178" s="34">
        <f>'Committee Participation'!Q178</f>
        <v>0</v>
      </c>
      <c r="S178" s="34">
        <f>'Community Service Points'!L178</f>
        <v>0</v>
      </c>
      <c r="U178" s="38">
        <f t="shared" si="6"/>
        <v>3</v>
      </c>
      <c r="V178" s="2" t="str">
        <f t="shared" si="7"/>
        <v>   </v>
      </c>
      <c r="W178" s="2" t="str">
        <f t="shared" si="8"/>
        <v>   </v>
      </c>
    </row>
    <row r="179" spans="1:23" ht="12.75">
      <c r="A179" s="17" t="s">
        <v>81</v>
      </c>
      <c r="B179" s="17" t="s">
        <v>41</v>
      </c>
      <c r="C179" s="17" t="s">
        <v>463</v>
      </c>
      <c r="G179" s="11"/>
      <c r="H179" s="11"/>
      <c r="I179" s="11"/>
      <c r="J179" s="11"/>
      <c r="K179" s="11"/>
      <c r="L179" s="34">
        <f>'Meeting Guest'!L179</f>
        <v>0</v>
      </c>
      <c r="O179" s="34">
        <f>'Training Participation'!Q179</f>
        <v>1</v>
      </c>
      <c r="P179" s="34">
        <f>'New Member Sponsors'!H179</f>
        <v>0</v>
      </c>
      <c r="Q179" s="11"/>
      <c r="R179" s="34">
        <f>'Committee Participation'!Q179</f>
        <v>0</v>
      </c>
      <c r="S179" s="34">
        <f>'Community Service Points'!L179</f>
        <v>0</v>
      </c>
      <c r="U179" s="38">
        <f t="shared" si="6"/>
        <v>1</v>
      </c>
      <c r="V179" s="2" t="str">
        <f t="shared" si="7"/>
        <v>   </v>
      </c>
      <c r="W179" s="2" t="str">
        <f t="shared" si="8"/>
        <v>   </v>
      </c>
    </row>
    <row r="180" spans="1:23" ht="12.75">
      <c r="A180" s="17" t="s">
        <v>81</v>
      </c>
      <c r="B180" s="17" t="s">
        <v>42</v>
      </c>
      <c r="C180" s="17" t="s">
        <v>462</v>
      </c>
      <c r="L180" s="34">
        <f>'Meeting Guest'!L180</f>
        <v>0</v>
      </c>
      <c r="O180" s="34">
        <f>'Training Participation'!Q180</f>
        <v>3</v>
      </c>
      <c r="P180" s="34">
        <f>'New Member Sponsors'!H180</f>
        <v>0</v>
      </c>
      <c r="R180" s="34">
        <f>'Committee Participation'!Q180</f>
        <v>0</v>
      </c>
      <c r="S180" s="34">
        <f>'Community Service Points'!L180</f>
        <v>0</v>
      </c>
      <c r="U180" s="38">
        <f t="shared" si="6"/>
        <v>3</v>
      </c>
      <c r="V180" s="2" t="str">
        <f t="shared" si="7"/>
        <v>   </v>
      </c>
      <c r="W180" s="2" t="str">
        <f t="shared" si="8"/>
        <v>   </v>
      </c>
    </row>
    <row r="181" spans="1:23" ht="12.75">
      <c r="A181" s="17" t="s">
        <v>82</v>
      </c>
      <c r="B181" s="17" t="s">
        <v>232</v>
      </c>
      <c r="C181" s="17" t="s">
        <v>461</v>
      </c>
      <c r="D181" s="5">
        <v>2</v>
      </c>
      <c r="E181" s="5">
        <v>2</v>
      </c>
      <c r="F181" s="5">
        <v>2</v>
      </c>
      <c r="G181" s="11">
        <v>2</v>
      </c>
      <c r="J181" s="11">
        <v>2</v>
      </c>
      <c r="K181" s="11">
        <v>2</v>
      </c>
      <c r="L181" s="34">
        <f>'Meeting Guest'!L181</f>
        <v>2</v>
      </c>
      <c r="O181" s="34">
        <f>'Training Participation'!Q181</f>
        <v>3</v>
      </c>
      <c r="P181" s="34">
        <f>'New Member Sponsors'!H181</f>
        <v>3</v>
      </c>
      <c r="R181" s="34">
        <f>'Committee Participation'!Q181</f>
        <v>0</v>
      </c>
      <c r="S181" s="34">
        <f>'Community Service Points'!L181</f>
        <v>0</v>
      </c>
      <c r="U181" s="38">
        <f t="shared" si="6"/>
        <v>20</v>
      </c>
      <c r="V181" s="2" t="str">
        <f t="shared" si="7"/>
        <v>   </v>
      </c>
      <c r="W181" s="2" t="str">
        <f t="shared" si="8"/>
        <v>   </v>
      </c>
    </row>
    <row r="182" spans="1:23" ht="12.75">
      <c r="A182" s="17" t="s">
        <v>254</v>
      </c>
      <c r="B182" s="17" t="s">
        <v>426</v>
      </c>
      <c r="C182" s="17" t="s">
        <v>463</v>
      </c>
      <c r="F182" s="5">
        <v>2</v>
      </c>
      <c r="G182" s="5">
        <v>2</v>
      </c>
      <c r="H182" s="5">
        <v>2</v>
      </c>
      <c r="I182" s="11">
        <v>2</v>
      </c>
      <c r="L182" s="34">
        <f>'Meeting Guest'!L182</f>
        <v>0</v>
      </c>
      <c r="O182" s="34">
        <f>'Training Participation'!Q182</f>
        <v>0</v>
      </c>
      <c r="P182" s="34">
        <f>'New Member Sponsors'!H182</f>
        <v>0</v>
      </c>
      <c r="R182" s="34">
        <f>'Committee Participation'!Q182</f>
        <v>0</v>
      </c>
      <c r="S182" s="34">
        <f>'Community Service Points'!L182</f>
        <v>0</v>
      </c>
      <c r="U182" s="38">
        <f t="shared" si="6"/>
        <v>8</v>
      </c>
      <c r="V182" s="2" t="str">
        <f t="shared" si="7"/>
        <v>   </v>
      </c>
      <c r="W182" s="2" t="str">
        <f t="shared" si="8"/>
        <v>   </v>
      </c>
    </row>
    <row r="183" spans="1:23" ht="12.75">
      <c r="A183" s="17" t="s">
        <v>83</v>
      </c>
      <c r="B183" s="17" t="s">
        <v>43</v>
      </c>
      <c r="C183" s="17" t="s">
        <v>462</v>
      </c>
      <c r="L183" s="34">
        <f>'Meeting Guest'!L183</f>
        <v>0</v>
      </c>
      <c r="O183" s="34">
        <f>'Training Participation'!Q183</f>
        <v>0</v>
      </c>
      <c r="P183" s="34">
        <f>'New Member Sponsors'!H183</f>
        <v>0</v>
      </c>
      <c r="R183" s="34">
        <f>'Committee Participation'!Q183</f>
        <v>0</v>
      </c>
      <c r="S183" s="34">
        <f>'Community Service Points'!L183</f>
        <v>0</v>
      </c>
      <c r="U183" s="38">
        <f t="shared" si="6"/>
        <v>0</v>
      </c>
      <c r="V183" s="2" t="str">
        <f t="shared" si="7"/>
        <v>   </v>
      </c>
      <c r="W183" s="2" t="str">
        <f t="shared" si="8"/>
        <v>   </v>
      </c>
    </row>
    <row r="184" spans="1:23" ht="12.75">
      <c r="A184" s="17" t="s">
        <v>84</v>
      </c>
      <c r="B184" s="17" t="s">
        <v>44</v>
      </c>
      <c r="C184" s="17" t="s">
        <v>462</v>
      </c>
      <c r="L184" s="34">
        <f>'Meeting Guest'!L184</f>
        <v>0</v>
      </c>
      <c r="O184" s="34">
        <f>'Training Participation'!Q184</f>
        <v>0</v>
      </c>
      <c r="P184" s="34">
        <f>'New Member Sponsors'!H184</f>
        <v>0</v>
      </c>
      <c r="R184" s="34">
        <f>'Committee Participation'!Q184</f>
        <v>0</v>
      </c>
      <c r="S184" s="34">
        <f>'Community Service Points'!L184</f>
        <v>0</v>
      </c>
      <c r="U184" s="38">
        <f t="shared" si="6"/>
        <v>0</v>
      </c>
      <c r="V184" s="2" t="str">
        <f t="shared" si="7"/>
        <v>   </v>
      </c>
      <c r="W184" s="2" t="str">
        <f t="shared" si="8"/>
        <v>   </v>
      </c>
    </row>
    <row r="185" spans="1:23" ht="12.75">
      <c r="A185" s="17" t="s">
        <v>255</v>
      </c>
      <c r="B185" s="17" t="s">
        <v>536</v>
      </c>
      <c r="C185" s="17" t="s">
        <v>463</v>
      </c>
      <c r="I185" s="11"/>
      <c r="J185" s="11"/>
      <c r="K185" s="11"/>
      <c r="L185" s="34">
        <f>'Meeting Guest'!L185</f>
        <v>0</v>
      </c>
      <c r="O185" s="34">
        <f>'Training Participation'!Q185</f>
        <v>0</v>
      </c>
      <c r="P185" s="34">
        <f>'New Member Sponsors'!H185</f>
        <v>0</v>
      </c>
      <c r="R185" s="34">
        <f>'Committee Participation'!Q185</f>
        <v>3</v>
      </c>
      <c r="S185" s="34">
        <f>'Community Service Points'!L185</f>
        <v>0</v>
      </c>
      <c r="U185" s="38">
        <f t="shared" si="6"/>
        <v>3</v>
      </c>
      <c r="V185" s="2" t="str">
        <f t="shared" si="7"/>
        <v>   </v>
      </c>
      <c r="W185" s="2" t="str">
        <f t="shared" si="8"/>
        <v>   </v>
      </c>
    </row>
    <row r="186" spans="1:23" ht="12.75">
      <c r="A186" s="17" t="s">
        <v>85</v>
      </c>
      <c r="B186" s="17" t="s">
        <v>554</v>
      </c>
      <c r="C186" s="17" t="s">
        <v>461</v>
      </c>
      <c r="D186" s="5">
        <v>2</v>
      </c>
      <c r="F186" s="5">
        <v>2</v>
      </c>
      <c r="G186" s="5">
        <v>2</v>
      </c>
      <c r="H186" s="11">
        <v>2</v>
      </c>
      <c r="I186" s="11"/>
      <c r="J186" s="11">
        <v>2</v>
      </c>
      <c r="K186" s="11"/>
      <c r="L186" s="34">
        <f>'Meeting Guest'!L186</f>
        <v>0</v>
      </c>
      <c r="O186" s="34">
        <f>'Training Participation'!Q186</f>
        <v>5</v>
      </c>
      <c r="P186" s="34">
        <f>'New Member Sponsors'!H186</f>
        <v>0</v>
      </c>
      <c r="Q186" s="5">
        <v>2</v>
      </c>
      <c r="R186" s="34">
        <f>'Committee Participation'!Q186</f>
        <v>3</v>
      </c>
      <c r="S186" s="34">
        <f>'Community Service Points'!L186</f>
        <v>0</v>
      </c>
      <c r="U186" s="38">
        <f t="shared" si="6"/>
        <v>20</v>
      </c>
      <c r="V186" s="2" t="str">
        <f t="shared" si="7"/>
        <v>   </v>
      </c>
      <c r="W186" s="2" t="str">
        <f t="shared" si="8"/>
        <v>   </v>
      </c>
    </row>
    <row r="187" spans="1:23" ht="12.75">
      <c r="A187" s="17" t="s">
        <v>86</v>
      </c>
      <c r="B187" s="17" t="s">
        <v>45</v>
      </c>
      <c r="C187" s="17" t="s">
        <v>461</v>
      </c>
      <c r="L187" s="34">
        <f>'Meeting Guest'!L187</f>
        <v>0</v>
      </c>
      <c r="O187" s="34">
        <f>'Training Participation'!Q187</f>
        <v>0</v>
      </c>
      <c r="P187" s="34">
        <f>'New Member Sponsors'!H187</f>
        <v>0</v>
      </c>
      <c r="R187" s="34">
        <f>'Committee Participation'!Q187</f>
        <v>0</v>
      </c>
      <c r="S187" s="34">
        <f>'Community Service Points'!L187</f>
        <v>0</v>
      </c>
      <c r="U187" s="38">
        <f t="shared" si="6"/>
        <v>0</v>
      </c>
      <c r="V187" s="2" t="str">
        <f t="shared" si="7"/>
        <v>   </v>
      </c>
      <c r="W187" s="2" t="str">
        <f t="shared" si="8"/>
        <v>   </v>
      </c>
    </row>
    <row r="188" spans="1:23" ht="12.75">
      <c r="A188" s="17" t="s">
        <v>86</v>
      </c>
      <c r="B188" s="17" t="s">
        <v>427</v>
      </c>
      <c r="C188" s="17" t="s">
        <v>461</v>
      </c>
      <c r="E188" s="5">
        <v>2</v>
      </c>
      <c r="F188" s="5">
        <v>2</v>
      </c>
      <c r="G188" s="5">
        <v>2</v>
      </c>
      <c r="H188" s="11">
        <v>2</v>
      </c>
      <c r="I188" s="11">
        <v>2</v>
      </c>
      <c r="J188" s="11"/>
      <c r="K188" s="11"/>
      <c r="L188" s="34">
        <f>'Meeting Guest'!L188</f>
        <v>3</v>
      </c>
      <c r="N188" s="11"/>
      <c r="O188" s="34">
        <f>'Training Participation'!Q188</f>
        <v>4</v>
      </c>
      <c r="P188" s="34">
        <f>'New Member Sponsors'!H188</f>
        <v>3</v>
      </c>
      <c r="Q188" s="11">
        <v>2</v>
      </c>
      <c r="R188" s="34">
        <f>'Committee Participation'!Q188</f>
        <v>3</v>
      </c>
      <c r="S188" s="34">
        <f>'Community Service Points'!L188</f>
        <v>1</v>
      </c>
      <c r="U188" s="38">
        <f t="shared" si="6"/>
        <v>26</v>
      </c>
      <c r="V188" s="2" t="str">
        <f t="shared" si="7"/>
        <v>   </v>
      </c>
      <c r="W188" s="2" t="str">
        <f t="shared" si="8"/>
        <v>   </v>
      </c>
    </row>
    <row r="189" spans="1:23" ht="12.75">
      <c r="A189" s="17" t="s">
        <v>86</v>
      </c>
      <c r="B189" s="17" t="s">
        <v>521</v>
      </c>
      <c r="C189" s="17" t="s">
        <v>461</v>
      </c>
      <c r="L189" s="34">
        <f>'Meeting Guest'!L189</f>
        <v>0</v>
      </c>
      <c r="O189" s="34">
        <f>'Training Participation'!Q189</f>
        <v>0</v>
      </c>
      <c r="P189" s="34">
        <f>'New Member Sponsors'!H189</f>
        <v>0</v>
      </c>
      <c r="R189" s="34">
        <f>'Committee Participation'!Q189</f>
        <v>0</v>
      </c>
      <c r="S189" s="34">
        <f>'Community Service Points'!L189</f>
        <v>0</v>
      </c>
      <c r="U189" s="38">
        <f t="shared" si="6"/>
        <v>0</v>
      </c>
      <c r="V189" s="2" t="str">
        <f t="shared" si="7"/>
        <v>   </v>
      </c>
      <c r="W189" s="2" t="str">
        <f t="shared" si="8"/>
        <v>   </v>
      </c>
    </row>
    <row r="190" spans="1:23" ht="12.75">
      <c r="A190" s="17" t="s">
        <v>86</v>
      </c>
      <c r="B190" s="17" t="s">
        <v>522</v>
      </c>
      <c r="C190" s="17" t="s">
        <v>462</v>
      </c>
      <c r="L190" s="34">
        <f>'Meeting Guest'!L190</f>
        <v>0</v>
      </c>
      <c r="O190" s="34">
        <f>'Training Participation'!Q190</f>
        <v>0</v>
      </c>
      <c r="P190" s="34">
        <f>'New Member Sponsors'!H190</f>
        <v>0</v>
      </c>
      <c r="R190" s="34">
        <f>'Committee Participation'!Q190</f>
        <v>0</v>
      </c>
      <c r="S190" s="34">
        <f>'Community Service Points'!L190</f>
        <v>0</v>
      </c>
      <c r="U190" s="38">
        <f t="shared" si="6"/>
        <v>0</v>
      </c>
      <c r="V190" s="2" t="str">
        <f t="shared" si="7"/>
        <v>   </v>
      </c>
      <c r="W190" s="2" t="str">
        <f t="shared" si="8"/>
        <v>   </v>
      </c>
    </row>
    <row r="191" spans="1:23" ht="12.75">
      <c r="A191" s="17" t="s">
        <v>87</v>
      </c>
      <c r="B191" s="17" t="s">
        <v>230</v>
      </c>
      <c r="C191" s="17" t="s">
        <v>461</v>
      </c>
      <c r="L191" s="34">
        <f>'Meeting Guest'!L191</f>
        <v>0</v>
      </c>
      <c r="O191" s="34">
        <f>'Training Participation'!Q191</f>
        <v>3</v>
      </c>
      <c r="P191" s="34">
        <f>'New Member Sponsors'!H191</f>
        <v>0</v>
      </c>
      <c r="R191" s="34">
        <f>'Committee Participation'!Q191</f>
        <v>0</v>
      </c>
      <c r="S191" s="34">
        <f>'Community Service Points'!L191</f>
        <v>0</v>
      </c>
      <c r="U191" s="38">
        <f t="shared" si="6"/>
        <v>3</v>
      </c>
      <c r="V191" s="2" t="str">
        <f t="shared" si="7"/>
        <v>   </v>
      </c>
      <c r="W191" s="2" t="str">
        <f t="shared" si="8"/>
        <v>   </v>
      </c>
    </row>
    <row r="192" spans="1:23" ht="12.75">
      <c r="A192" s="17" t="s">
        <v>88</v>
      </c>
      <c r="B192" s="17" t="s">
        <v>46</v>
      </c>
      <c r="C192" s="17" t="s">
        <v>461</v>
      </c>
      <c r="L192" s="34">
        <f>'Meeting Guest'!L192</f>
        <v>0</v>
      </c>
      <c r="O192" s="34">
        <f>'Training Participation'!Q192</f>
        <v>0</v>
      </c>
      <c r="P192" s="34">
        <f>'New Member Sponsors'!H192</f>
        <v>0</v>
      </c>
      <c r="R192" s="34">
        <f>'Committee Participation'!Q192</f>
        <v>0</v>
      </c>
      <c r="S192" s="34">
        <f>'Community Service Points'!L192</f>
        <v>0</v>
      </c>
      <c r="U192" s="38">
        <f t="shared" si="6"/>
        <v>0</v>
      </c>
      <c r="V192" s="2" t="str">
        <f t="shared" si="7"/>
        <v>   </v>
      </c>
      <c r="W192" s="2" t="str">
        <f t="shared" si="8"/>
        <v>   </v>
      </c>
    </row>
    <row r="193" spans="1:23" ht="12.75">
      <c r="A193" s="17" t="s">
        <v>89</v>
      </c>
      <c r="B193" s="17" t="s">
        <v>47</v>
      </c>
      <c r="C193" s="17" t="s">
        <v>462</v>
      </c>
      <c r="D193" s="5">
        <v>2</v>
      </c>
      <c r="E193" s="5">
        <v>2</v>
      </c>
      <c r="F193" s="5">
        <v>2</v>
      </c>
      <c r="G193" s="11">
        <v>2</v>
      </c>
      <c r="H193" s="11">
        <v>2</v>
      </c>
      <c r="I193" s="11">
        <v>2</v>
      </c>
      <c r="J193" s="11">
        <v>2</v>
      </c>
      <c r="K193" s="11">
        <v>2</v>
      </c>
      <c r="L193" s="34">
        <f>'Meeting Guest'!L193</f>
        <v>2</v>
      </c>
      <c r="O193" s="34">
        <f>'Training Participation'!Q193</f>
        <v>7</v>
      </c>
      <c r="P193" s="34">
        <f>'New Member Sponsors'!H193</f>
        <v>0</v>
      </c>
      <c r="Q193" s="5">
        <v>2</v>
      </c>
      <c r="R193" s="34">
        <f>'Committee Participation'!Q193</f>
        <v>4</v>
      </c>
      <c r="S193" s="34">
        <f>'Community Service Points'!L193</f>
        <v>0</v>
      </c>
      <c r="U193" s="38">
        <f t="shared" si="6"/>
        <v>31</v>
      </c>
      <c r="V193" s="2" t="str">
        <f t="shared" si="7"/>
        <v>Robbie</v>
      </c>
      <c r="W193" s="2" t="str">
        <f t="shared" si="8"/>
        <v>Hunter</v>
      </c>
    </row>
    <row r="194" spans="1:23" ht="12.75">
      <c r="A194" s="17" t="s">
        <v>90</v>
      </c>
      <c r="B194" s="17" t="s">
        <v>48</v>
      </c>
      <c r="C194" s="17" t="s">
        <v>462</v>
      </c>
      <c r="I194" s="11"/>
      <c r="L194" s="34">
        <f>'Meeting Guest'!L194</f>
        <v>0</v>
      </c>
      <c r="O194" s="34">
        <f>'Training Participation'!Q194</f>
        <v>0</v>
      </c>
      <c r="P194" s="34">
        <f>'New Member Sponsors'!H194</f>
        <v>0</v>
      </c>
      <c r="Q194" s="11"/>
      <c r="R194" s="34">
        <f>'Committee Participation'!Q194</f>
        <v>0</v>
      </c>
      <c r="S194" s="34">
        <f>'Community Service Points'!L194</f>
        <v>0</v>
      </c>
      <c r="U194" s="38">
        <f t="shared" si="6"/>
        <v>0</v>
      </c>
      <c r="V194" s="2" t="str">
        <f t="shared" si="7"/>
        <v>   </v>
      </c>
      <c r="W194" s="2" t="str">
        <f t="shared" si="8"/>
        <v>   </v>
      </c>
    </row>
    <row r="195" spans="1:23" ht="12.75">
      <c r="A195" s="17" t="s">
        <v>91</v>
      </c>
      <c r="B195" s="17" t="s">
        <v>49</v>
      </c>
      <c r="C195" s="17" t="s">
        <v>463</v>
      </c>
      <c r="I195" s="11"/>
      <c r="J195" s="11"/>
      <c r="K195" s="11"/>
      <c r="L195" s="34">
        <f>'Meeting Guest'!L195</f>
        <v>0</v>
      </c>
      <c r="N195" s="5">
        <v>2</v>
      </c>
      <c r="O195" s="34">
        <f>'Training Participation'!Q195</f>
        <v>0</v>
      </c>
      <c r="P195" s="34">
        <f>'New Member Sponsors'!H195</f>
        <v>0</v>
      </c>
      <c r="Q195" s="11"/>
      <c r="R195" s="34">
        <f>'Committee Participation'!Q195</f>
        <v>4</v>
      </c>
      <c r="S195" s="34">
        <f>'Community Service Points'!L195</f>
        <v>0</v>
      </c>
      <c r="U195" s="38">
        <f t="shared" si="6"/>
        <v>6</v>
      </c>
      <c r="V195" s="2" t="str">
        <f t="shared" si="7"/>
        <v>   </v>
      </c>
      <c r="W195" s="2" t="str">
        <f t="shared" si="8"/>
        <v>   </v>
      </c>
    </row>
    <row r="196" spans="1:23" ht="12.75">
      <c r="A196" s="17" t="s">
        <v>256</v>
      </c>
      <c r="B196" s="17" t="s">
        <v>428</v>
      </c>
      <c r="C196" s="17" t="s">
        <v>461</v>
      </c>
      <c r="F196" s="5">
        <v>2</v>
      </c>
      <c r="G196" s="5">
        <v>2</v>
      </c>
      <c r="L196" s="34">
        <f>'Meeting Guest'!L196</f>
        <v>0</v>
      </c>
      <c r="O196" s="34">
        <f>'Training Participation'!Q196</f>
        <v>0</v>
      </c>
      <c r="P196" s="34">
        <f>'New Member Sponsors'!H196</f>
        <v>0</v>
      </c>
      <c r="R196" s="34">
        <f>'Committee Participation'!Q196</f>
        <v>0</v>
      </c>
      <c r="S196" s="34">
        <f>'Community Service Points'!L196</f>
        <v>0</v>
      </c>
      <c r="U196" s="38">
        <f t="shared" si="6"/>
        <v>4</v>
      </c>
      <c r="V196" s="2" t="str">
        <f t="shared" si="7"/>
        <v>   </v>
      </c>
      <c r="W196" s="2" t="str">
        <f t="shared" si="8"/>
        <v>   </v>
      </c>
    </row>
    <row r="197" spans="1:23" ht="12.75">
      <c r="A197" s="17" t="s">
        <v>162</v>
      </c>
      <c r="B197" s="17" t="s">
        <v>26</v>
      </c>
      <c r="C197" s="17" t="s">
        <v>461</v>
      </c>
      <c r="I197" s="5">
        <v>2</v>
      </c>
      <c r="K197" s="5">
        <v>2</v>
      </c>
      <c r="L197" s="34">
        <f>'Meeting Guest'!L197</f>
        <v>0</v>
      </c>
      <c r="O197" s="34">
        <f>'Training Participation'!Q197</f>
        <v>2</v>
      </c>
      <c r="P197" s="34">
        <f>'New Member Sponsors'!H197</f>
        <v>0</v>
      </c>
      <c r="R197" s="34">
        <f>'Committee Participation'!Q197</f>
        <v>0</v>
      </c>
      <c r="S197" s="34">
        <f>'Community Service Points'!L197</f>
        <v>0</v>
      </c>
      <c r="U197" s="38">
        <f t="shared" si="6"/>
        <v>6</v>
      </c>
      <c r="V197" s="2" t="str">
        <f t="shared" si="7"/>
        <v>   </v>
      </c>
      <c r="W197" s="2" t="str">
        <f t="shared" si="8"/>
        <v>   </v>
      </c>
    </row>
    <row r="198" spans="1:23" ht="12.75">
      <c r="A198" s="17" t="s">
        <v>164</v>
      </c>
      <c r="B198" s="17" t="s">
        <v>279</v>
      </c>
      <c r="C198" s="17" t="s">
        <v>461</v>
      </c>
      <c r="L198" s="34">
        <f>'Meeting Guest'!L198</f>
        <v>0</v>
      </c>
      <c r="O198" s="34">
        <f>'Training Participation'!Q198</f>
        <v>0</v>
      </c>
      <c r="P198" s="34">
        <f>'New Member Sponsors'!H198</f>
        <v>0</v>
      </c>
      <c r="R198" s="34">
        <f>'Committee Participation'!Q198</f>
        <v>0</v>
      </c>
      <c r="S198" s="34">
        <f>'Community Service Points'!L198</f>
        <v>0</v>
      </c>
      <c r="U198" s="38">
        <f t="shared" si="6"/>
        <v>0</v>
      </c>
      <c r="V198" s="2" t="str">
        <f t="shared" si="7"/>
        <v>   </v>
      </c>
      <c r="W198" s="2" t="str">
        <f t="shared" si="8"/>
        <v>   </v>
      </c>
    </row>
    <row r="199" spans="1:23" ht="12.75">
      <c r="A199" s="17" t="s">
        <v>165</v>
      </c>
      <c r="B199" s="17" t="s">
        <v>238</v>
      </c>
      <c r="C199" s="17" t="s">
        <v>462</v>
      </c>
      <c r="L199" s="34">
        <f>'Meeting Guest'!L199</f>
        <v>0</v>
      </c>
      <c r="O199" s="34">
        <f>'Training Participation'!Q199</f>
        <v>3</v>
      </c>
      <c r="P199" s="34">
        <f>'New Member Sponsors'!H199</f>
        <v>0</v>
      </c>
      <c r="R199" s="34">
        <f>'Committee Participation'!Q199</f>
        <v>0</v>
      </c>
      <c r="S199" s="34">
        <f>'Community Service Points'!L199</f>
        <v>0</v>
      </c>
      <c r="U199" s="38">
        <f aca="true" t="shared" si="9" ref="U199:U262">SUM(D199:T199)</f>
        <v>3</v>
      </c>
      <c r="V199" s="2" t="str">
        <f aca="true" t="shared" si="10" ref="V199:V262">IF(U199&gt;=30,B199,"   ")</f>
        <v>   </v>
      </c>
      <c r="W199" s="2" t="str">
        <f aca="true" t="shared" si="11" ref="W199:W262">IF(U199&gt;=30,A199,"   ")</f>
        <v>   </v>
      </c>
    </row>
    <row r="200" spans="1:23" ht="12.75">
      <c r="A200" s="17" t="s">
        <v>166</v>
      </c>
      <c r="B200" s="17" t="s">
        <v>280</v>
      </c>
      <c r="C200" s="17" t="s">
        <v>461</v>
      </c>
      <c r="E200" s="5">
        <v>2</v>
      </c>
      <c r="F200" s="5">
        <v>2</v>
      </c>
      <c r="G200" s="11">
        <v>2</v>
      </c>
      <c r="H200" s="11">
        <v>2</v>
      </c>
      <c r="I200" s="11"/>
      <c r="J200" s="11">
        <v>2</v>
      </c>
      <c r="K200" s="11"/>
      <c r="L200" s="34">
        <f>'Meeting Guest'!L200</f>
        <v>0</v>
      </c>
      <c r="O200" s="34">
        <f>'Training Participation'!Q200</f>
        <v>3</v>
      </c>
      <c r="P200" s="34">
        <f>'New Member Sponsors'!H200</f>
        <v>0</v>
      </c>
      <c r="Q200" s="11"/>
      <c r="R200" s="34">
        <f>'Committee Participation'!Q200</f>
        <v>0</v>
      </c>
      <c r="S200" s="34">
        <f>'Community Service Points'!L200</f>
        <v>0</v>
      </c>
      <c r="U200" s="38">
        <f t="shared" si="9"/>
        <v>13</v>
      </c>
      <c r="V200" s="2" t="str">
        <f t="shared" si="10"/>
        <v>   </v>
      </c>
      <c r="W200" s="2" t="str">
        <f t="shared" si="11"/>
        <v>   </v>
      </c>
    </row>
    <row r="201" spans="1:23" ht="12.75">
      <c r="A201" s="17" t="s">
        <v>166</v>
      </c>
      <c r="B201" s="17" t="s">
        <v>241</v>
      </c>
      <c r="C201" s="17" t="s">
        <v>462</v>
      </c>
      <c r="E201" s="5">
        <v>2</v>
      </c>
      <c r="F201" s="5">
        <v>2</v>
      </c>
      <c r="G201" s="5">
        <v>2</v>
      </c>
      <c r="H201" s="11">
        <v>2</v>
      </c>
      <c r="J201" s="11">
        <v>2</v>
      </c>
      <c r="K201" s="11">
        <v>2</v>
      </c>
      <c r="L201" s="34">
        <f>'Meeting Guest'!L201</f>
        <v>1</v>
      </c>
      <c r="O201" s="34">
        <f>'Training Participation'!Q201</f>
        <v>10</v>
      </c>
      <c r="P201" s="34">
        <f>'New Member Sponsors'!H201</f>
        <v>0</v>
      </c>
      <c r="R201" s="34">
        <f>'Committee Participation'!Q201</f>
        <v>4</v>
      </c>
      <c r="S201" s="34">
        <f>'Community Service Points'!L201</f>
        <v>0</v>
      </c>
      <c r="U201" s="38">
        <f t="shared" si="9"/>
        <v>27</v>
      </c>
      <c r="V201" s="2" t="str">
        <f t="shared" si="10"/>
        <v>   </v>
      </c>
      <c r="W201" s="2" t="str">
        <f t="shared" si="11"/>
        <v>   </v>
      </c>
    </row>
    <row r="202" spans="1:23" ht="12.75">
      <c r="A202" s="17" t="s">
        <v>167</v>
      </c>
      <c r="B202" s="17" t="s">
        <v>281</v>
      </c>
      <c r="C202" s="17" t="s">
        <v>463</v>
      </c>
      <c r="H202" s="11"/>
      <c r="I202" s="11"/>
      <c r="J202" s="11"/>
      <c r="K202" s="11"/>
      <c r="L202" s="34">
        <f>'Meeting Guest'!L202</f>
        <v>0</v>
      </c>
      <c r="O202" s="34">
        <f>'Training Participation'!Q202</f>
        <v>0</v>
      </c>
      <c r="P202" s="34">
        <f>'New Member Sponsors'!H202</f>
        <v>0</v>
      </c>
      <c r="R202" s="34">
        <f>'Committee Participation'!Q202</f>
        <v>0</v>
      </c>
      <c r="S202" s="34">
        <f>'Community Service Points'!L202</f>
        <v>0</v>
      </c>
      <c r="U202" s="38">
        <f t="shared" si="9"/>
        <v>0</v>
      </c>
      <c r="V202" s="2" t="str">
        <f t="shared" si="10"/>
        <v>   </v>
      </c>
      <c r="W202" s="2" t="str">
        <f t="shared" si="11"/>
        <v>   </v>
      </c>
    </row>
    <row r="203" spans="1:23" ht="12.75">
      <c r="A203" s="17" t="s">
        <v>167</v>
      </c>
      <c r="B203" s="17" t="s">
        <v>283</v>
      </c>
      <c r="C203" s="17" t="s">
        <v>464</v>
      </c>
      <c r="H203" s="11"/>
      <c r="I203" s="11"/>
      <c r="J203" s="11"/>
      <c r="K203" s="11"/>
      <c r="L203" s="34">
        <f>'Meeting Guest'!L203</f>
        <v>0</v>
      </c>
      <c r="O203" s="34">
        <f>'Training Participation'!Q203</f>
        <v>0</v>
      </c>
      <c r="P203" s="34">
        <f>'New Member Sponsors'!H203</f>
        <v>0</v>
      </c>
      <c r="R203" s="34">
        <f>'Committee Participation'!Q203</f>
        <v>0</v>
      </c>
      <c r="S203" s="34">
        <f>'Community Service Points'!L203</f>
        <v>0</v>
      </c>
      <c r="U203" s="38">
        <f t="shared" si="9"/>
        <v>0</v>
      </c>
      <c r="V203" s="2" t="str">
        <f t="shared" si="10"/>
        <v>   </v>
      </c>
      <c r="W203" s="2" t="str">
        <f t="shared" si="11"/>
        <v>   </v>
      </c>
    </row>
    <row r="204" spans="1:23" ht="12.75">
      <c r="A204" s="17" t="s">
        <v>168</v>
      </c>
      <c r="B204" s="17" t="s">
        <v>282</v>
      </c>
      <c r="C204" s="17" t="s">
        <v>463</v>
      </c>
      <c r="G204" s="11"/>
      <c r="H204" s="11"/>
      <c r="I204" s="11"/>
      <c r="J204" s="11"/>
      <c r="K204" s="11"/>
      <c r="L204" s="34">
        <f>'Meeting Guest'!L204</f>
        <v>0</v>
      </c>
      <c r="O204" s="34">
        <f>'Training Participation'!Q204</f>
        <v>0</v>
      </c>
      <c r="P204" s="34">
        <f>'New Member Sponsors'!H204</f>
        <v>0</v>
      </c>
      <c r="R204" s="34">
        <f>'Committee Participation'!Q204</f>
        <v>3</v>
      </c>
      <c r="S204" s="34">
        <f>'Community Service Points'!L204</f>
        <v>0</v>
      </c>
      <c r="U204" s="38">
        <f t="shared" si="9"/>
        <v>3</v>
      </c>
      <c r="V204" s="2" t="str">
        <f t="shared" si="10"/>
        <v>   </v>
      </c>
      <c r="W204" s="2" t="str">
        <f t="shared" si="11"/>
        <v>   </v>
      </c>
    </row>
    <row r="205" spans="1:23" ht="12.75">
      <c r="A205" s="17" t="s">
        <v>169</v>
      </c>
      <c r="B205" s="17" t="s">
        <v>35</v>
      </c>
      <c r="C205" s="17" t="s">
        <v>463</v>
      </c>
      <c r="L205" s="34">
        <f>'Meeting Guest'!L205</f>
        <v>0</v>
      </c>
      <c r="O205" s="34">
        <f>'Training Participation'!Q205</f>
        <v>0</v>
      </c>
      <c r="P205" s="34">
        <f>'New Member Sponsors'!H205</f>
        <v>0</v>
      </c>
      <c r="R205" s="34">
        <f>'Committee Participation'!Q205</f>
        <v>0</v>
      </c>
      <c r="S205" s="34">
        <f>'Community Service Points'!L205</f>
        <v>0</v>
      </c>
      <c r="U205" s="38">
        <f t="shared" si="9"/>
        <v>0</v>
      </c>
      <c r="V205" s="2" t="str">
        <f t="shared" si="10"/>
        <v>   </v>
      </c>
      <c r="W205" s="2" t="str">
        <f t="shared" si="11"/>
        <v>   </v>
      </c>
    </row>
    <row r="206" spans="1:23" ht="12.75">
      <c r="A206" s="17" t="s">
        <v>170</v>
      </c>
      <c r="B206" s="17" t="s">
        <v>562</v>
      </c>
      <c r="C206" s="17" t="s">
        <v>462</v>
      </c>
      <c r="D206" s="5">
        <v>2</v>
      </c>
      <c r="E206" s="5">
        <v>2</v>
      </c>
      <c r="F206" s="5">
        <v>2</v>
      </c>
      <c r="G206" s="11">
        <v>2</v>
      </c>
      <c r="I206" s="11">
        <v>2</v>
      </c>
      <c r="J206" s="11">
        <v>2</v>
      </c>
      <c r="L206" s="34">
        <f>'Meeting Guest'!L206</f>
        <v>0</v>
      </c>
      <c r="O206" s="34">
        <f>'Training Participation'!Q206</f>
        <v>5</v>
      </c>
      <c r="P206" s="34">
        <f>'New Member Sponsors'!H206</f>
        <v>0</v>
      </c>
      <c r="R206" s="34">
        <f>'Committee Participation'!Q206</f>
        <v>0</v>
      </c>
      <c r="S206" s="34">
        <f>'Community Service Points'!L206</f>
        <v>0</v>
      </c>
      <c r="U206" s="38">
        <f t="shared" si="9"/>
        <v>17</v>
      </c>
      <c r="V206" s="2" t="str">
        <f t="shared" si="10"/>
        <v>   </v>
      </c>
      <c r="W206" s="2" t="str">
        <f t="shared" si="11"/>
        <v>   </v>
      </c>
    </row>
    <row r="207" spans="1:23" ht="12.75">
      <c r="A207" s="17" t="s">
        <v>170</v>
      </c>
      <c r="B207" s="17" t="s">
        <v>163</v>
      </c>
      <c r="C207" s="17" t="s">
        <v>461</v>
      </c>
      <c r="L207" s="34">
        <f>'Meeting Guest'!L207</f>
        <v>0</v>
      </c>
      <c r="O207" s="34">
        <f>'Training Participation'!Q207</f>
        <v>5</v>
      </c>
      <c r="P207" s="34">
        <f>'New Member Sponsors'!H207</f>
        <v>0</v>
      </c>
      <c r="R207" s="34">
        <f>'Committee Participation'!Q207</f>
        <v>0</v>
      </c>
      <c r="S207" s="34">
        <f>'Community Service Points'!L207</f>
        <v>0</v>
      </c>
      <c r="U207" s="38">
        <f t="shared" si="9"/>
        <v>5</v>
      </c>
      <c r="V207" s="2" t="str">
        <f t="shared" si="10"/>
        <v>   </v>
      </c>
      <c r="W207" s="2" t="str">
        <f t="shared" si="11"/>
        <v>   </v>
      </c>
    </row>
    <row r="208" spans="1:23" ht="12.75">
      <c r="A208" s="17" t="s">
        <v>170</v>
      </c>
      <c r="B208" s="17" t="s">
        <v>283</v>
      </c>
      <c r="C208" s="17" t="s">
        <v>461</v>
      </c>
      <c r="E208" s="5">
        <v>2</v>
      </c>
      <c r="F208" s="5">
        <v>2</v>
      </c>
      <c r="G208" s="5">
        <v>2</v>
      </c>
      <c r="H208" s="11"/>
      <c r="I208" s="11">
        <v>2</v>
      </c>
      <c r="J208" s="11"/>
      <c r="K208" s="11">
        <v>2</v>
      </c>
      <c r="L208" s="34">
        <f>'Meeting Guest'!L208</f>
        <v>0</v>
      </c>
      <c r="N208" s="5">
        <v>2</v>
      </c>
      <c r="O208" s="34">
        <f>'Training Participation'!Q208</f>
        <v>0</v>
      </c>
      <c r="P208" s="34">
        <f>'New Member Sponsors'!H208</f>
        <v>0</v>
      </c>
      <c r="Q208" s="5">
        <v>2</v>
      </c>
      <c r="R208" s="34">
        <f>'Committee Participation'!Q208</f>
        <v>0</v>
      </c>
      <c r="S208" s="34">
        <f>'Community Service Points'!L208</f>
        <v>0</v>
      </c>
      <c r="U208" s="38">
        <f t="shared" si="9"/>
        <v>14</v>
      </c>
      <c r="V208" s="2" t="str">
        <f t="shared" si="10"/>
        <v>   </v>
      </c>
      <c r="W208" s="2" t="str">
        <f t="shared" si="11"/>
        <v>   </v>
      </c>
    </row>
    <row r="209" spans="1:23" ht="12.75">
      <c r="A209" s="17" t="s">
        <v>170</v>
      </c>
      <c r="B209" s="17" t="s">
        <v>230</v>
      </c>
      <c r="C209" s="17" t="s">
        <v>461</v>
      </c>
      <c r="I209" s="11"/>
      <c r="J209" s="11"/>
      <c r="K209" s="11"/>
      <c r="L209" s="34">
        <f>'Meeting Guest'!L209</f>
        <v>0</v>
      </c>
      <c r="O209" s="34">
        <f>'Training Participation'!Q209</f>
        <v>0</v>
      </c>
      <c r="P209" s="34">
        <f>'New Member Sponsors'!H209</f>
        <v>0</v>
      </c>
      <c r="R209" s="34">
        <f>'Committee Participation'!Q209</f>
        <v>0</v>
      </c>
      <c r="S209" s="34">
        <f>'Community Service Points'!L209</f>
        <v>0</v>
      </c>
      <c r="U209" s="38">
        <f t="shared" si="9"/>
        <v>0</v>
      </c>
      <c r="V209" s="2" t="str">
        <f t="shared" si="10"/>
        <v>   </v>
      </c>
      <c r="W209" s="2" t="str">
        <f t="shared" si="11"/>
        <v>   </v>
      </c>
    </row>
    <row r="210" spans="1:23" ht="12.75">
      <c r="A210" s="17" t="s">
        <v>171</v>
      </c>
      <c r="B210" s="17" t="s">
        <v>233</v>
      </c>
      <c r="C210" s="17" t="s">
        <v>462</v>
      </c>
      <c r="H210" s="11"/>
      <c r="J210" s="11"/>
      <c r="K210" s="11"/>
      <c r="L210" s="34">
        <f>'Meeting Guest'!L210</f>
        <v>0</v>
      </c>
      <c r="O210" s="34">
        <f>'Training Participation'!Q210</f>
        <v>1</v>
      </c>
      <c r="P210" s="34">
        <f>'New Member Sponsors'!H210</f>
        <v>0</v>
      </c>
      <c r="Q210" s="11"/>
      <c r="R210" s="34">
        <f>'Committee Participation'!Q210</f>
        <v>0</v>
      </c>
      <c r="S210" s="34">
        <f>'Community Service Points'!L210</f>
        <v>0</v>
      </c>
      <c r="U210" s="38">
        <f t="shared" si="9"/>
        <v>1</v>
      </c>
      <c r="V210" s="2" t="str">
        <f t="shared" si="10"/>
        <v>   </v>
      </c>
      <c r="W210" s="2" t="str">
        <f t="shared" si="11"/>
        <v>   </v>
      </c>
    </row>
    <row r="211" spans="1:23" ht="12.75">
      <c r="A211" s="17" t="s">
        <v>257</v>
      </c>
      <c r="B211" s="17" t="s">
        <v>429</v>
      </c>
      <c r="C211" s="17" t="s">
        <v>461</v>
      </c>
      <c r="E211" s="5">
        <v>2</v>
      </c>
      <c r="G211" s="11">
        <v>2</v>
      </c>
      <c r="H211" s="11"/>
      <c r="I211" s="11">
        <v>2</v>
      </c>
      <c r="J211" s="11">
        <v>2</v>
      </c>
      <c r="K211" s="11">
        <v>2</v>
      </c>
      <c r="L211" s="34">
        <f>'Meeting Guest'!L211</f>
        <v>0</v>
      </c>
      <c r="O211" s="34">
        <f>'Training Participation'!Q211</f>
        <v>0</v>
      </c>
      <c r="P211" s="34">
        <f>'New Member Sponsors'!H211</f>
        <v>0</v>
      </c>
      <c r="R211" s="34">
        <f>'Committee Participation'!Q211</f>
        <v>0</v>
      </c>
      <c r="S211" s="34">
        <f>'Community Service Points'!L211</f>
        <v>0</v>
      </c>
      <c r="U211" s="38">
        <f t="shared" si="9"/>
        <v>10</v>
      </c>
      <c r="V211" s="2" t="str">
        <f t="shared" si="10"/>
        <v>   </v>
      </c>
      <c r="W211" s="2" t="str">
        <f t="shared" si="11"/>
        <v>   </v>
      </c>
    </row>
    <row r="212" spans="1:23" ht="12.75">
      <c r="A212" s="17" t="s">
        <v>258</v>
      </c>
      <c r="B212" s="17" t="s">
        <v>430</v>
      </c>
      <c r="C212" s="17" t="s">
        <v>461</v>
      </c>
      <c r="F212" s="5">
        <v>2</v>
      </c>
      <c r="H212" s="11"/>
      <c r="I212" s="11"/>
      <c r="J212" s="11"/>
      <c r="L212" s="34">
        <f>'Meeting Guest'!L212</f>
        <v>0</v>
      </c>
      <c r="O212" s="34">
        <f>'Training Participation'!Q212</f>
        <v>0</v>
      </c>
      <c r="P212" s="34">
        <f>'New Member Sponsors'!H212</f>
        <v>0</v>
      </c>
      <c r="Q212" s="11"/>
      <c r="R212" s="34">
        <f>'Committee Participation'!Q212</f>
        <v>0</v>
      </c>
      <c r="S212" s="34">
        <f>'Community Service Points'!L212</f>
        <v>0</v>
      </c>
      <c r="U212" s="38">
        <f t="shared" si="9"/>
        <v>2</v>
      </c>
      <c r="V212" s="2" t="str">
        <f t="shared" si="10"/>
        <v>   </v>
      </c>
      <c r="W212" s="2" t="str">
        <f t="shared" si="11"/>
        <v>   </v>
      </c>
    </row>
    <row r="213" spans="1:23" ht="12.75">
      <c r="A213" s="17" t="s">
        <v>172</v>
      </c>
      <c r="B213" s="17" t="s">
        <v>281</v>
      </c>
      <c r="C213" s="17" t="s">
        <v>464</v>
      </c>
      <c r="L213" s="34">
        <f>'Meeting Guest'!L213</f>
        <v>0</v>
      </c>
      <c r="O213" s="34">
        <f>'Training Participation'!Q213</f>
        <v>0</v>
      </c>
      <c r="P213" s="34">
        <f>'New Member Sponsors'!H213</f>
        <v>0</v>
      </c>
      <c r="R213" s="34">
        <f>'Committee Participation'!Q213</f>
        <v>0</v>
      </c>
      <c r="S213" s="34">
        <f>'Community Service Points'!L213</f>
        <v>0</v>
      </c>
      <c r="U213" s="38">
        <f t="shared" si="9"/>
        <v>0</v>
      </c>
      <c r="V213" s="2" t="str">
        <f t="shared" si="10"/>
        <v>   </v>
      </c>
      <c r="W213" s="2" t="str">
        <f t="shared" si="11"/>
        <v>   </v>
      </c>
    </row>
    <row r="214" spans="1:23" ht="12.75">
      <c r="A214" s="17" t="s">
        <v>173</v>
      </c>
      <c r="B214" s="17" t="s">
        <v>35</v>
      </c>
      <c r="C214" s="17" t="s">
        <v>462</v>
      </c>
      <c r="D214" s="5">
        <v>2</v>
      </c>
      <c r="E214" s="5">
        <v>2</v>
      </c>
      <c r="F214" s="5">
        <v>2</v>
      </c>
      <c r="J214" s="5">
        <v>2</v>
      </c>
      <c r="K214" s="5">
        <v>2</v>
      </c>
      <c r="L214" s="34">
        <f>'Meeting Guest'!L214</f>
        <v>3</v>
      </c>
      <c r="O214" s="34">
        <f>'Training Participation'!Q214</f>
        <v>8</v>
      </c>
      <c r="P214" s="34">
        <f>'New Member Sponsors'!H214</f>
        <v>0</v>
      </c>
      <c r="Q214" s="5">
        <v>2</v>
      </c>
      <c r="R214" s="34">
        <f>'Committee Participation'!Q214</f>
        <v>4</v>
      </c>
      <c r="S214" s="34">
        <f>'Community Service Points'!L214</f>
        <v>1</v>
      </c>
      <c r="U214" s="38">
        <f t="shared" si="9"/>
        <v>28</v>
      </c>
      <c r="V214" s="2" t="str">
        <f t="shared" si="10"/>
        <v>   </v>
      </c>
      <c r="W214" s="2" t="str">
        <f t="shared" si="11"/>
        <v>   </v>
      </c>
    </row>
    <row r="215" spans="1:23" ht="12.75">
      <c r="A215" s="17" t="s">
        <v>174</v>
      </c>
      <c r="B215" s="17" t="s">
        <v>284</v>
      </c>
      <c r="C215" s="17" t="s">
        <v>461</v>
      </c>
      <c r="D215" s="5">
        <v>2</v>
      </c>
      <c r="E215" s="5">
        <v>2</v>
      </c>
      <c r="G215" s="5">
        <v>2</v>
      </c>
      <c r="H215" s="11">
        <v>2</v>
      </c>
      <c r="I215" s="11">
        <v>2</v>
      </c>
      <c r="J215" s="11">
        <v>2</v>
      </c>
      <c r="K215" s="11">
        <v>2</v>
      </c>
      <c r="L215" s="34">
        <f>'Meeting Guest'!L215</f>
        <v>0</v>
      </c>
      <c r="O215" s="34">
        <f>'Training Participation'!Q215</f>
        <v>7</v>
      </c>
      <c r="P215" s="34">
        <f>'New Member Sponsors'!H215</f>
        <v>0</v>
      </c>
      <c r="Q215" s="5">
        <v>2</v>
      </c>
      <c r="R215" s="34">
        <f>'Committee Participation'!Q215</f>
        <v>0</v>
      </c>
      <c r="S215" s="34">
        <f>'Community Service Points'!L215</f>
        <v>0</v>
      </c>
      <c r="U215" s="38">
        <f t="shared" si="9"/>
        <v>23</v>
      </c>
      <c r="V215" s="2" t="str">
        <f t="shared" si="10"/>
        <v>   </v>
      </c>
      <c r="W215" s="2" t="str">
        <f t="shared" si="11"/>
        <v>   </v>
      </c>
    </row>
    <row r="216" spans="1:23" ht="12.75">
      <c r="A216" s="17" t="s">
        <v>259</v>
      </c>
      <c r="B216" s="17" t="s">
        <v>522</v>
      </c>
      <c r="C216" s="17" t="s">
        <v>462</v>
      </c>
      <c r="G216" s="11"/>
      <c r="H216" s="11"/>
      <c r="I216" s="11"/>
      <c r="J216" s="11"/>
      <c r="K216" s="11"/>
      <c r="L216" s="34">
        <f>'Meeting Guest'!L216</f>
        <v>0</v>
      </c>
      <c r="O216" s="34">
        <f>'Training Participation'!Q216</f>
        <v>3</v>
      </c>
      <c r="P216" s="34">
        <f>'New Member Sponsors'!H216</f>
        <v>0</v>
      </c>
      <c r="R216" s="34">
        <f>'Committee Participation'!Q216</f>
        <v>0</v>
      </c>
      <c r="S216" s="34">
        <f>'Community Service Points'!L216</f>
        <v>0</v>
      </c>
      <c r="U216" s="38">
        <f t="shared" si="9"/>
        <v>3</v>
      </c>
      <c r="V216" s="2" t="str">
        <f t="shared" si="10"/>
        <v>   </v>
      </c>
      <c r="W216" s="2" t="str">
        <f t="shared" si="11"/>
        <v>   </v>
      </c>
    </row>
    <row r="217" spans="1:23" ht="12.75">
      <c r="A217" s="17" t="s">
        <v>175</v>
      </c>
      <c r="B217" s="17" t="s">
        <v>285</v>
      </c>
      <c r="C217" s="17" t="s">
        <v>461</v>
      </c>
      <c r="E217" s="5">
        <v>2</v>
      </c>
      <c r="H217" s="5">
        <v>2</v>
      </c>
      <c r="L217" s="34">
        <f>'Meeting Guest'!L217</f>
        <v>0</v>
      </c>
      <c r="N217" s="5">
        <v>2</v>
      </c>
      <c r="O217" s="34">
        <f>'Training Participation'!Q217</f>
        <v>3</v>
      </c>
      <c r="P217" s="34">
        <f>'New Member Sponsors'!H217</f>
        <v>0</v>
      </c>
      <c r="R217" s="34">
        <f>'Committee Participation'!Q217</f>
        <v>3</v>
      </c>
      <c r="S217" s="34">
        <f>'Community Service Points'!L217</f>
        <v>0</v>
      </c>
      <c r="U217" s="38">
        <f t="shared" si="9"/>
        <v>12</v>
      </c>
      <c r="V217" s="2" t="str">
        <f t="shared" si="10"/>
        <v>   </v>
      </c>
      <c r="W217" s="2" t="str">
        <f t="shared" si="11"/>
        <v>   </v>
      </c>
    </row>
    <row r="218" spans="1:23" ht="12.75">
      <c r="A218" s="17" t="s">
        <v>260</v>
      </c>
      <c r="B218" s="17" t="s">
        <v>431</v>
      </c>
      <c r="C218" s="17" t="s">
        <v>462</v>
      </c>
      <c r="E218" s="11">
        <v>2</v>
      </c>
      <c r="G218" s="5">
        <v>2</v>
      </c>
      <c r="I218" s="5">
        <v>2</v>
      </c>
      <c r="J218" s="11">
        <v>2</v>
      </c>
      <c r="K218" s="11"/>
      <c r="L218" s="34">
        <f>'Meeting Guest'!L218</f>
        <v>0</v>
      </c>
      <c r="O218" s="34">
        <f>'Training Participation'!Q218</f>
        <v>0</v>
      </c>
      <c r="P218" s="34">
        <f>'New Member Sponsors'!H218</f>
        <v>0</v>
      </c>
      <c r="R218" s="34">
        <f>'Committee Participation'!Q218</f>
        <v>0</v>
      </c>
      <c r="S218" s="34">
        <f>'Community Service Points'!L218</f>
        <v>1</v>
      </c>
      <c r="U218" s="38">
        <f t="shared" si="9"/>
        <v>9</v>
      </c>
      <c r="V218" s="2" t="str">
        <f t="shared" si="10"/>
        <v>   </v>
      </c>
      <c r="W218" s="2" t="str">
        <f t="shared" si="11"/>
        <v>   </v>
      </c>
    </row>
    <row r="219" spans="1:23" ht="12.75">
      <c r="A219" s="17" t="s">
        <v>261</v>
      </c>
      <c r="B219" s="17" t="s">
        <v>280</v>
      </c>
      <c r="C219" s="17" t="s">
        <v>461</v>
      </c>
      <c r="I219" s="5">
        <v>2</v>
      </c>
      <c r="L219" s="34">
        <f>'Meeting Guest'!L219</f>
        <v>0</v>
      </c>
      <c r="O219" s="34">
        <f>'Training Participation'!Q219</f>
        <v>0</v>
      </c>
      <c r="P219" s="34">
        <f>'New Member Sponsors'!H219</f>
        <v>0</v>
      </c>
      <c r="R219" s="34">
        <f>'Committee Participation'!Q219</f>
        <v>0</v>
      </c>
      <c r="S219" s="34">
        <f>'Community Service Points'!L219</f>
        <v>0</v>
      </c>
      <c r="U219" s="38">
        <f t="shared" si="9"/>
        <v>2</v>
      </c>
      <c r="V219" s="2" t="str">
        <f t="shared" si="10"/>
        <v>   </v>
      </c>
      <c r="W219" s="2" t="str">
        <f t="shared" si="11"/>
        <v>   </v>
      </c>
    </row>
    <row r="220" spans="1:23" ht="12.75">
      <c r="A220" s="17" t="s">
        <v>176</v>
      </c>
      <c r="B220" s="17" t="s">
        <v>286</v>
      </c>
      <c r="C220" s="17" t="s">
        <v>461</v>
      </c>
      <c r="L220" s="34">
        <f>'Meeting Guest'!L220</f>
        <v>0</v>
      </c>
      <c r="O220" s="34">
        <f>'Training Participation'!Q220</f>
        <v>3</v>
      </c>
      <c r="P220" s="34">
        <f>'New Member Sponsors'!H220</f>
        <v>0</v>
      </c>
      <c r="R220" s="34">
        <f>'Committee Participation'!Q220</f>
        <v>0</v>
      </c>
      <c r="S220" s="34">
        <f>'Community Service Points'!L220</f>
        <v>0</v>
      </c>
      <c r="U220" s="38">
        <f t="shared" si="9"/>
        <v>3</v>
      </c>
      <c r="V220" s="2" t="str">
        <f t="shared" si="10"/>
        <v>   </v>
      </c>
      <c r="W220" s="2" t="str">
        <f t="shared" si="11"/>
        <v>   </v>
      </c>
    </row>
    <row r="221" spans="1:23" ht="12.75">
      <c r="A221" s="17" t="s">
        <v>262</v>
      </c>
      <c r="B221" s="17" t="s">
        <v>554</v>
      </c>
      <c r="C221" s="17" t="s">
        <v>461</v>
      </c>
      <c r="D221" s="5">
        <v>2</v>
      </c>
      <c r="I221" s="11"/>
      <c r="J221" s="11"/>
      <c r="K221" s="11"/>
      <c r="L221" s="34">
        <f>'Meeting Guest'!L221</f>
        <v>0</v>
      </c>
      <c r="O221" s="34">
        <f>'Training Participation'!Q221</f>
        <v>0</v>
      </c>
      <c r="P221" s="34">
        <f>'New Member Sponsors'!H221</f>
        <v>0</v>
      </c>
      <c r="Q221" s="11"/>
      <c r="R221" s="34">
        <f>'Committee Participation'!Q221</f>
        <v>0</v>
      </c>
      <c r="S221" s="34">
        <f>'Community Service Points'!L221</f>
        <v>0</v>
      </c>
      <c r="U221" s="38">
        <f t="shared" si="9"/>
        <v>2</v>
      </c>
      <c r="V221" s="2" t="str">
        <f t="shared" si="10"/>
        <v>   </v>
      </c>
      <c r="W221" s="2" t="str">
        <f t="shared" si="11"/>
        <v>   </v>
      </c>
    </row>
    <row r="222" spans="1:23" ht="12.75">
      <c r="A222" s="17" t="s">
        <v>113</v>
      </c>
      <c r="B222" s="17" t="s">
        <v>287</v>
      </c>
      <c r="C222" s="17" t="s">
        <v>462</v>
      </c>
      <c r="E222" s="5">
        <v>2</v>
      </c>
      <c r="G222" s="5">
        <v>2</v>
      </c>
      <c r="H222" s="5">
        <v>2</v>
      </c>
      <c r="I222" s="11">
        <v>2</v>
      </c>
      <c r="K222" s="11">
        <v>2</v>
      </c>
      <c r="L222" s="34">
        <f>'Meeting Guest'!L222</f>
        <v>0</v>
      </c>
      <c r="O222" s="34">
        <f>'Training Participation'!Q222</f>
        <v>0</v>
      </c>
      <c r="P222" s="34">
        <f>'New Member Sponsors'!H222</f>
        <v>0</v>
      </c>
      <c r="Q222" s="5">
        <v>2</v>
      </c>
      <c r="R222" s="34">
        <f>'Committee Participation'!Q222</f>
        <v>3</v>
      </c>
      <c r="S222" s="34">
        <f>'Community Service Points'!L222</f>
        <v>0</v>
      </c>
      <c r="U222" s="38">
        <f t="shared" si="9"/>
        <v>15</v>
      </c>
      <c r="V222" s="2" t="str">
        <f t="shared" si="10"/>
        <v>   </v>
      </c>
      <c r="W222" s="2" t="str">
        <f t="shared" si="11"/>
        <v>   </v>
      </c>
    </row>
    <row r="223" spans="1:23" ht="12.75">
      <c r="A223" s="17" t="s">
        <v>177</v>
      </c>
      <c r="B223" s="17" t="s">
        <v>49</v>
      </c>
      <c r="C223" s="17" t="s">
        <v>462</v>
      </c>
      <c r="L223" s="34">
        <f>'Meeting Guest'!L223</f>
        <v>0</v>
      </c>
      <c r="O223" s="34">
        <f>'Training Participation'!Q223</f>
        <v>0</v>
      </c>
      <c r="P223" s="34">
        <f>'New Member Sponsors'!H223</f>
        <v>0</v>
      </c>
      <c r="R223" s="34">
        <f>'Committee Participation'!Q223</f>
        <v>0</v>
      </c>
      <c r="S223" s="34">
        <f>'Community Service Points'!L223</f>
        <v>0</v>
      </c>
      <c r="U223" s="38">
        <f t="shared" si="9"/>
        <v>0</v>
      </c>
      <c r="V223" s="2" t="str">
        <f t="shared" si="10"/>
        <v>   </v>
      </c>
      <c r="W223" s="2" t="str">
        <f t="shared" si="11"/>
        <v>   </v>
      </c>
    </row>
    <row r="224" spans="1:23" ht="12.75">
      <c r="A224" s="17" t="s">
        <v>178</v>
      </c>
      <c r="B224" s="17" t="s">
        <v>535</v>
      </c>
      <c r="C224" s="17" t="s">
        <v>461</v>
      </c>
      <c r="G224" s="11"/>
      <c r="H224" s="11"/>
      <c r="K224" s="11"/>
      <c r="L224" s="34">
        <f>'Meeting Guest'!L224</f>
        <v>0</v>
      </c>
      <c r="O224" s="34">
        <f>'Training Participation'!Q224</f>
        <v>3</v>
      </c>
      <c r="P224" s="34">
        <f>'New Member Sponsors'!H224</f>
        <v>0</v>
      </c>
      <c r="R224" s="34">
        <f>'Committee Participation'!Q224</f>
        <v>0</v>
      </c>
      <c r="S224" s="34">
        <f>'Community Service Points'!L224</f>
        <v>0</v>
      </c>
      <c r="U224" s="38">
        <f t="shared" si="9"/>
        <v>3</v>
      </c>
      <c r="V224" s="2" t="str">
        <f t="shared" si="10"/>
        <v>   </v>
      </c>
      <c r="W224" s="2" t="str">
        <f t="shared" si="11"/>
        <v>   </v>
      </c>
    </row>
    <row r="225" spans="1:23" ht="12.75">
      <c r="A225" s="17" t="s">
        <v>179</v>
      </c>
      <c r="B225" s="17" t="s">
        <v>288</v>
      </c>
      <c r="C225" s="17" t="s">
        <v>462</v>
      </c>
      <c r="E225" s="5">
        <v>2</v>
      </c>
      <c r="F225" s="5">
        <v>2</v>
      </c>
      <c r="G225" s="5">
        <v>2</v>
      </c>
      <c r="H225" s="11">
        <v>2</v>
      </c>
      <c r="I225" s="11"/>
      <c r="J225" s="11">
        <v>2</v>
      </c>
      <c r="K225" s="11">
        <v>2</v>
      </c>
      <c r="L225" s="34">
        <f>'Meeting Guest'!L225</f>
        <v>0</v>
      </c>
      <c r="N225" s="5">
        <v>2</v>
      </c>
      <c r="O225" s="34">
        <f>'Training Participation'!Q225</f>
        <v>4</v>
      </c>
      <c r="P225" s="34">
        <f>'New Member Sponsors'!H225</f>
        <v>0</v>
      </c>
      <c r="Q225" s="11"/>
      <c r="R225" s="34">
        <f>'Committee Participation'!Q225</f>
        <v>0</v>
      </c>
      <c r="S225" s="34">
        <f>'Community Service Points'!L225</f>
        <v>0</v>
      </c>
      <c r="U225" s="38">
        <f t="shared" si="9"/>
        <v>18</v>
      </c>
      <c r="V225" s="2" t="str">
        <f t="shared" si="10"/>
        <v>   </v>
      </c>
      <c r="W225" s="2" t="str">
        <f t="shared" si="11"/>
        <v>   </v>
      </c>
    </row>
    <row r="226" spans="1:23" ht="12.75">
      <c r="A226" s="17" t="s">
        <v>179</v>
      </c>
      <c r="B226" s="17" t="s">
        <v>475</v>
      </c>
      <c r="C226" s="17" t="s">
        <v>461</v>
      </c>
      <c r="G226" s="5">
        <v>2</v>
      </c>
      <c r="H226" s="5">
        <v>2</v>
      </c>
      <c r="I226" s="11">
        <v>2</v>
      </c>
      <c r="J226" s="11">
        <v>2</v>
      </c>
      <c r="K226" s="11">
        <v>2</v>
      </c>
      <c r="L226" s="34">
        <f>'Meeting Guest'!L226</f>
        <v>0</v>
      </c>
      <c r="O226" s="34">
        <f>'Training Participation'!Q226</f>
        <v>8</v>
      </c>
      <c r="P226" s="34">
        <f>'New Member Sponsors'!H226</f>
        <v>0</v>
      </c>
      <c r="R226" s="34">
        <f>'Committee Participation'!Q226</f>
        <v>0</v>
      </c>
      <c r="S226" s="34">
        <f>'Community Service Points'!L226</f>
        <v>0</v>
      </c>
      <c r="U226" s="38">
        <f t="shared" si="9"/>
        <v>18</v>
      </c>
      <c r="V226" s="2" t="str">
        <f t="shared" si="10"/>
        <v>   </v>
      </c>
      <c r="W226" s="2" t="str">
        <f t="shared" si="11"/>
        <v>   </v>
      </c>
    </row>
    <row r="227" spans="1:23" ht="12.75">
      <c r="A227" s="17" t="s">
        <v>263</v>
      </c>
      <c r="B227" s="17" t="s">
        <v>609</v>
      </c>
      <c r="C227" s="17" t="s">
        <v>461</v>
      </c>
      <c r="L227" s="34">
        <f>'Meeting Guest'!L227</f>
        <v>0</v>
      </c>
      <c r="O227" s="34">
        <f>'Training Participation'!Q227</f>
        <v>1</v>
      </c>
      <c r="P227" s="34">
        <f>'New Member Sponsors'!H227</f>
        <v>0</v>
      </c>
      <c r="R227" s="34">
        <f>'Committee Participation'!Q227</f>
        <v>0</v>
      </c>
      <c r="S227" s="34">
        <f>'Community Service Points'!L227</f>
        <v>0</v>
      </c>
      <c r="U227" s="38">
        <f t="shared" si="9"/>
        <v>1</v>
      </c>
      <c r="V227" s="2" t="str">
        <f t="shared" si="10"/>
        <v>   </v>
      </c>
      <c r="W227" s="2" t="str">
        <f t="shared" si="11"/>
        <v>   </v>
      </c>
    </row>
    <row r="228" spans="1:23" ht="12.75">
      <c r="A228" s="17" t="s">
        <v>180</v>
      </c>
      <c r="B228" s="17" t="s">
        <v>230</v>
      </c>
      <c r="C228" s="17" t="s">
        <v>461</v>
      </c>
      <c r="L228" s="34">
        <f>'Meeting Guest'!L228</f>
        <v>0</v>
      </c>
      <c r="O228" s="34">
        <f>'Training Participation'!Q228</f>
        <v>0</v>
      </c>
      <c r="P228" s="34">
        <f>'New Member Sponsors'!H228</f>
        <v>0</v>
      </c>
      <c r="R228" s="34">
        <f>'Committee Participation'!Q228</f>
        <v>0</v>
      </c>
      <c r="S228" s="34">
        <f>'Community Service Points'!L228</f>
        <v>0</v>
      </c>
      <c r="U228" s="38">
        <f t="shared" si="9"/>
        <v>0</v>
      </c>
      <c r="V228" s="2" t="str">
        <f t="shared" si="10"/>
        <v>   </v>
      </c>
      <c r="W228" s="2" t="str">
        <f t="shared" si="11"/>
        <v>   </v>
      </c>
    </row>
    <row r="229" spans="1:23" ht="12.75">
      <c r="A229" s="17" t="s">
        <v>264</v>
      </c>
      <c r="B229" s="17" t="s">
        <v>432</v>
      </c>
      <c r="C229" s="17" t="s">
        <v>462</v>
      </c>
      <c r="E229" s="5">
        <v>2</v>
      </c>
      <c r="G229" s="5">
        <v>2</v>
      </c>
      <c r="H229" s="5">
        <v>2</v>
      </c>
      <c r="I229" s="11">
        <v>2</v>
      </c>
      <c r="J229" s="11">
        <v>2</v>
      </c>
      <c r="K229" s="11">
        <v>2</v>
      </c>
      <c r="L229" s="34">
        <f>'Meeting Guest'!L229</f>
        <v>0</v>
      </c>
      <c r="O229" s="34">
        <f>'Training Participation'!Q229</f>
        <v>0</v>
      </c>
      <c r="P229" s="34">
        <f>'New Member Sponsors'!H229</f>
        <v>0</v>
      </c>
      <c r="R229" s="34">
        <f>'Committee Participation'!Q229</f>
        <v>0</v>
      </c>
      <c r="S229" s="34">
        <f>'Community Service Points'!L229</f>
        <v>1</v>
      </c>
      <c r="U229" s="38">
        <f t="shared" si="9"/>
        <v>13</v>
      </c>
      <c r="V229" s="2" t="str">
        <f t="shared" si="10"/>
        <v>   </v>
      </c>
      <c r="W229" s="2" t="str">
        <f t="shared" si="11"/>
        <v>   </v>
      </c>
    </row>
    <row r="230" spans="1:23" ht="12.75">
      <c r="A230" s="17" t="s">
        <v>664</v>
      </c>
      <c r="B230" s="17" t="s">
        <v>433</v>
      </c>
      <c r="C230" s="17" t="s">
        <v>461</v>
      </c>
      <c r="I230" s="11"/>
      <c r="K230" s="11"/>
      <c r="L230" s="34">
        <f>'Meeting Guest'!L230</f>
        <v>0</v>
      </c>
      <c r="O230" s="34">
        <f>'Training Participation'!Q230</f>
        <v>3</v>
      </c>
      <c r="P230" s="34">
        <f>'New Member Sponsors'!H230</f>
        <v>0</v>
      </c>
      <c r="R230" s="34">
        <f>'Committee Participation'!Q230</f>
        <v>0</v>
      </c>
      <c r="S230" s="34">
        <f>'Community Service Points'!L230</f>
        <v>0</v>
      </c>
      <c r="U230" s="38">
        <f t="shared" si="9"/>
        <v>3</v>
      </c>
      <c r="V230" s="2" t="str">
        <f t="shared" si="10"/>
        <v>   </v>
      </c>
      <c r="W230" s="2" t="str">
        <f t="shared" si="11"/>
        <v>   </v>
      </c>
    </row>
    <row r="231" spans="1:23" ht="12.75">
      <c r="A231" s="17" t="s">
        <v>265</v>
      </c>
      <c r="B231" s="17" t="s">
        <v>550</v>
      </c>
      <c r="C231" s="17" t="s">
        <v>461</v>
      </c>
      <c r="D231" s="5">
        <v>2</v>
      </c>
      <c r="E231" s="5">
        <v>2</v>
      </c>
      <c r="F231" s="5">
        <v>2</v>
      </c>
      <c r="G231" s="11">
        <v>2</v>
      </c>
      <c r="H231" s="11">
        <v>2</v>
      </c>
      <c r="I231" s="11">
        <v>2</v>
      </c>
      <c r="J231" s="11">
        <v>2</v>
      </c>
      <c r="K231" s="11">
        <v>2</v>
      </c>
      <c r="L231" s="34">
        <f>'Meeting Guest'!L231</f>
        <v>0</v>
      </c>
      <c r="O231" s="34">
        <f>'Training Participation'!Q231</f>
        <v>6</v>
      </c>
      <c r="P231" s="34">
        <f>'New Member Sponsors'!H231</f>
        <v>0</v>
      </c>
      <c r="R231" s="34">
        <f>'Committee Participation'!Q231</f>
        <v>0</v>
      </c>
      <c r="S231" s="34">
        <f>'Community Service Points'!L231</f>
        <v>0</v>
      </c>
      <c r="U231" s="38">
        <f t="shared" si="9"/>
        <v>22</v>
      </c>
      <c r="V231" s="2" t="str">
        <f t="shared" si="10"/>
        <v>   </v>
      </c>
      <c r="W231" s="2" t="str">
        <f t="shared" si="11"/>
        <v>   </v>
      </c>
    </row>
    <row r="232" spans="1:23" ht="12.75">
      <c r="A232" s="17" t="s">
        <v>181</v>
      </c>
      <c r="B232" s="17" t="s">
        <v>289</v>
      </c>
      <c r="C232" s="17" t="s">
        <v>461</v>
      </c>
      <c r="L232" s="34">
        <f>'Meeting Guest'!L232</f>
        <v>0</v>
      </c>
      <c r="O232" s="34">
        <f>'Training Participation'!Q232</f>
        <v>0</v>
      </c>
      <c r="P232" s="34">
        <f>'New Member Sponsors'!H232</f>
        <v>0</v>
      </c>
      <c r="R232" s="34">
        <f>'Committee Participation'!Q232</f>
        <v>0</v>
      </c>
      <c r="S232" s="34">
        <f>'Community Service Points'!L232</f>
        <v>0</v>
      </c>
      <c r="U232" s="38">
        <f t="shared" si="9"/>
        <v>0</v>
      </c>
      <c r="V232" s="2" t="str">
        <f t="shared" si="10"/>
        <v>   </v>
      </c>
      <c r="W232" s="2" t="str">
        <f t="shared" si="11"/>
        <v>   </v>
      </c>
    </row>
    <row r="233" spans="1:23" ht="12.75">
      <c r="A233" s="17" t="s">
        <v>182</v>
      </c>
      <c r="B233" s="17" t="s">
        <v>290</v>
      </c>
      <c r="C233" s="17" t="s">
        <v>462</v>
      </c>
      <c r="D233" s="5">
        <v>2</v>
      </c>
      <c r="E233" s="5">
        <v>2</v>
      </c>
      <c r="F233" s="5">
        <v>2</v>
      </c>
      <c r="G233" s="11">
        <v>2</v>
      </c>
      <c r="H233" s="11">
        <v>2</v>
      </c>
      <c r="I233" s="11">
        <v>2</v>
      </c>
      <c r="J233" s="11">
        <v>2</v>
      </c>
      <c r="K233" s="11">
        <v>2</v>
      </c>
      <c r="L233" s="34">
        <f>'Meeting Guest'!L233</f>
        <v>0</v>
      </c>
      <c r="O233" s="34">
        <f>'Training Participation'!Q233</f>
        <v>4</v>
      </c>
      <c r="P233" s="34">
        <f>'New Member Sponsors'!H233</f>
        <v>0</v>
      </c>
      <c r="Q233" s="5">
        <v>2</v>
      </c>
      <c r="R233" s="34">
        <f>'Committee Participation'!Q233</f>
        <v>6</v>
      </c>
      <c r="S233" s="34">
        <f>'Community Service Points'!L233</f>
        <v>5</v>
      </c>
      <c r="U233" s="38">
        <f t="shared" si="9"/>
        <v>33</v>
      </c>
      <c r="V233" s="2" t="str">
        <f t="shared" si="10"/>
        <v>Jacqueline</v>
      </c>
      <c r="W233" s="2" t="str">
        <f t="shared" si="11"/>
        <v>Laws</v>
      </c>
    </row>
    <row r="234" spans="1:23" ht="12.75">
      <c r="A234" s="17" t="s">
        <v>183</v>
      </c>
      <c r="B234" s="17" t="s">
        <v>163</v>
      </c>
      <c r="C234" s="17" t="s">
        <v>461</v>
      </c>
      <c r="L234" s="34">
        <f>'Meeting Guest'!L234</f>
        <v>0</v>
      </c>
      <c r="O234" s="34">
        <f>'Training Participation'!Q234</f>
        <v>0</v>
      </c>
      <c r="P234" s="34">
        <f>'New Member Sponsors'!H234</f>
        <v>0</v>
      </c>
      <c r="R234" s="34">
        <f>'Committee Participation'!Q234</f>
        <v>0</v>
      </c>
      <c r="S234" s="34">
        <f>'Community Service Points'!L234</f>
        <v>0</v>
      </c>
      <c r="T234" s="11"/>
      <c r="U234" s="38">
        <f t="shared" si="9"/>
        <v>0</v>
      </c>
      <c r="V234" s="2" t="str">
        <f t="shared" si="10"/>
        <v>   </v>
      </c>
      <c r="W234" s="2" t="str">
        <f t="shared" si="11"/>
        <v>   </v>
      </c>
    </row>
    <row r="235" spans="1:23" ht="12.75">
      <c r="A235" s="17" t="s">
        <v>266</v>
      </c>
      <c r="B235" s="17" t="s">
        <v>300</v>
      </c>
      <c r="C235" s="17" t="s">
        <v>463</v>
      </c>
      <c r="D235" s="5">
        <v>2</v>
      </c>
      <c r="G235" s="5">
        <v>2</v>
      </c>
      <c r="I235" s="5">
        <v>2</v>
      </c>
      <c r="J235" s="5">
        <v>2</v>
      </c>
      <c r="K235" s="11">
        <v>2</v>
      </c>
      <c r="L235" s="34">
        <f>'Meeting Guest'!L235</f>
        <v>2</v>
      </c>
      <c r="O235" s="34">
        <f>'Training Participation'!Q235</f>
        <v>5</v>
      </c>
      <c r="P235" s="34">
        <f>'New Member Sponsors'!H235</f>
        <v>3</v>
      </c>
      <c r="Q235" s="5">
        <v>2</v>
      </c>
      <c r="R235" s="34">
        <f>'Committee Participation'!Q235</f>
        <v>0</v>
      </c>
      <c r="S235" s="34">
        <f>'Community Service Points'!L235</f>
        <v>3</v>
      </c>
      <c r="U235" s="38">
        <f t="shared" si="9"/>
        <v>25</v>
      </c>
      <c r="V235" s="2" t="str">
        <f t="shared" si="10"/>
        <v>   </v>
      </c>
      <c r="W235" s="2" t="str">
        <f t="shared" si="11"/>
        <v>   </v>
      </c>
    </row>
    <row r="236" spans="1:23" ht="12.75">
      <c r="A236" s="17" t="s">
        <v>688</v>
      </c>
      <c r="B236" s="17" t="s">
        <v>689</v>
      </c>
      <c r="C236" s="17" t="s">
        <v>461</v>
      </c>
      <c r="D236" s="11">
        <v>2</v>
      </c>
      <c r="E236" s="5">
        <v>2</v>
      </c>
      <c r="F236" s="5">
        <v>2</v>
      </c>
      <c r="G236" s="11">
        <v>2</v>
      </c>
      <c r="H236" s="11">
        <v>2</v>
      </c>
      <c r="I236" s="11">
        <v>2</v>
      </c>
      <c r="J236" s="11">
        <v>2</v>
      </c>
      <c r="K236" s="11">
        <v>2</v>
      </c>
      <c r="L236" s="34">
        <f>'Meeting Guest'!L236</f>
        <v>0</v>
      </c>
      <c r="O236" s="34">
        <f>'Training Participation'!Q236</f>
        <v>8</v>
      </c>
      <c r="P236" s="34">
        <f>'New Member Sponsors'!H236</f>
        <v>0</v>
      </c>
      <c r="Q236" s="5">
        <v>2</v>
      </c>
      <c r="R236" s="34">
        <f>'Committee Participation'!Q236</f>
        <v>4</v>
      </c>
      <c r="S236" s="34">
        <f>'Community Service Points'!L236</f>
        <v>10</v>
      </c>
      <c r="U236" s="38">
        <f t="shared" si="9"/>
        <v>40</v>
      </c>
      <c r="V236" s="2" t="str">
        <f t="shared" si="10"/>
        <v>Todd</v>
      </c>
      <c r="W236" s="2" t="str">
        <f t="shared" si="11"/>
        <v>Liebergen</v>
      </c>
    </row>
    <row r="237" spans="1:23" ht="12.75">
      <c r="A237" s="17" t="s">
        <v>672</v>
      </c>
      <c r="B237" s="17" t="s">
        <v>673</v>
      </c>
      <c r="C237" s="17" t="s">
        <v>464</v>
      </c>
      <c r="L237" s="34">
        <f>'Meeting Guest'!L237</f>
        <v>0</v>
      </c>
      <c r="O237" s="34">
        <f>'Training Participation'!Q237</f>
        <v>0</v>
      </c>
      <c r="P237" s="34">
        <f>'New Member Sponsors'!H237</f>
        <v>0</v>
      </c>
      <c r="R237" s="34">
        <f>'Committee Participation'!Q237</f>
        <v>0</v>
      </c>
      <c r="S237" s="34">
        <f>'Community Service Points'!L237</f>
        <v>0</v>
      </c>
      <c r="U237" s="38">
        <f t="shared" si="9"/>
        <v>0</v>
      </c>
      <c r="V237" s="2" t="str">
        <f t="shared" si="10"/>
        <v>   </v>
      </c>
      <c r="W237" s="2" t="str">
        <f t="shared" si="11"/>
        <v>   </v>
      </c>
    </row>
    <row r="238" spans="1:23" ht="12.75">
      <c r="A238" s="17" t="s">
        <v>114</v>
      </c>
      <c r="B238" s="17" t="s">
        <v>690</v>
      </c>
      <c r="C238" s="17" t="s">
        <v>462</v>
      </c>
      <c r="L238" s="34">
        <f>'Meeting Guest'!L238</f>
        <v>0</v>
      </c>
      <c r="O238" s="34">
        <f>'Training Participation'!Q238</f>
        <v>0</v>
      </c>
      <c r="P238" s="34">
        <f>'New Member Sponsors'!H238</f>
        <v>0</v>
      </c>
      <c r="R238" s="34">
        <f>'Committee Participation'!Q238</f>
        <v>0</v>
      </c>
      <c r="S238" s="34">
        <f>'Community Service Points'!L238</f>
        <v>0</v>
      </c>
      <c r="U238" s="38">
        <f t="shared" si="9"/>
        <v>0</v>
      </c>
      <c r="V238" s="2" t="str">
        <f t="shared" si="10"/>
        <v>   </v>
      </c>
      <c r="W238" s="2" t="str">
        <f t="shared" si="11"/>
        <v>   </v>
      </c>
    </row>
    <row r="239" spans="1:23" ht="12.75">
      <c r="A239" s="17" t="s">
        <v>115</v>
      </c>
      <c r="B239" s="17" t="s">
        <v>458</v>
      </c>
      <c r="C239" s="17" t="s">
        <v>461</v>
      </c>
      <c r="G239" s="11"/>
      <c r="H239" s="11"/>
      <c r="J239" s="11"/>
      <c r="K239" s="11"/>
      <c r="L239" s="34">
        <f>'Meeting Guest'!L239</f>
        <v>0</v>
      </c>
      <c r="O239" s="34">
        <f>'Training Participation'!Q239</f>
        <v>0</v>
      </c>
      <c r="P239" s="34">
        <f>'New Member Sponsors'!H239</f>
        <v>0</v>
      </c>
      <c r="Q239" s="5">
        <v>2</v>
      </c>
      <c r="R239" s="34">
        <f>'Committee Participation'!Q239</f>
        <v>0</v>
      </c>
      <c r="S239" s="34">
        <f>'Community Service Points'!L239</f>
        <v>0</v>
      </c>
      <c r="U239" s="38">
        <f t="shared" si="9"/>
        <v>2</v>
      </c>
      <c r="V239" s="2" t="str">
        <f t="shared" si="10"/>
        <v>   </v>
      </c>
      <c r="W239" s="2" t="str">
        <f t="shared" si="11"/>
        <v>   </v>
      </c>
    </row>
    <row r="240" spans="1:23" ht="12.75">
      <c r="A240" s="17" t="s">
        <v>184</v>
      </c>
      <c r="B240" s="17" t="s">
        <v>293</v>
      </c>
      <c r="C240" s="17" t="s">
        <v>462</v>
      </c>
      <c r="D240" s="5">
        <v>2</v>
      </c>
      <c r="F240" s="5">
        <v>2</v>
      </c>
      <c r="J240" s="5">
        <v>2</v>
      </c>
      <c r="K240" s="5">
        <v>2</v>
      </c>
      <c r="L240" s="34">
        <f>'Meeting Guest'!L240</f>
        <v>0</v>
      </c>
      <c r="O240" s="34">
        <f>'Training Participation'!Q240</f>
        <v>7</v>
      </c>
      <c r="P240" s="34">
        <f>'New Member Sponsors'!H240</f>
        <v>3</v>
      </c>
      <c r="R240" s="34">
        <f>'Committee Participation'!Q240</f>
        <v>4</v>
      </c>
      <c r="S240" s="34">
        <f>'Community Service Points'!L240</f>
        <v>1</v>
      </c>
      <c r="U240" s="38">
        <f t="shared" si="9"/>
        <v>23</v>
      </c>
      <c r="V240" s="2" t="str">
        <f t="shared" si="10"/>
        <v>   </v>
      </c>
      <c r="W240" s="2" t="str">
        <f t="shared" si="11"/>
        <v>   </v>
      </c>
    </row>
    <row r="241" spans="1:23" ht="12.75">
      <c r="A241" s="17" t="s">
        <v>267</v>
      </c>
      <c r="B241" s="17" t="s">
        <v>27</v>
      </c>
      <c r="C241" s="17" t="s">
        <v>462</v>
      </c>
      <c r="E241" s="5">
        <v>2</v>
      </c>
      <c r="F241" s="5">
        <v>2</v>
      </c>
      <c r="L241" s="34">
        <f>'Meeting Guest'!L241</f>
        <v>0</v>
      </c>
      <c r="O241" s="34">
        <f>'Training Participation'!Q241</f>
        <v>6</v>
      </c>
      <c r="P241" s="34">
        <f>'New Member Sponsors'!H241</f>
        <v>0</v>
      </c>
      <c r="R241" s="34">
        <f>'Committee Participation'!Q241</f>
        <v>0</v>
      </c>
      <c r="S241" s="34">
        <f>'Community Service Points'!L241</f>
        <v>0</v>
      </c>
      <c r="U241" s="38">
        <f t="shared" si="9"/>
        <v>10</v>
      </c>
      <c r="V241" s="2" t="str">
        <f t="shared" si="10"/>
        <v>   </v>
      </c>
      <c r="W241" s="2" t="str">
        <f t="shared" si="11"/>
        <v>   </v>
      </c>
    </row>
    <row r="242" spans="1:23" ht="12.75">
      <c r="A242" s="17" t="s">
        <v>185</v>
      </c>
      <c r="B242" s="17" t="s">
        <v>294</v>
      </c>
      <c r="C242" s="17" t="s">
        <v>462</v>
      </c>
      <c r="L242" s="34">
        <f>'Meeting Guest'!L242</f>
        <v>0</v>
      </c>
      <c r="O242" s="34">
        <f>'Training Participation'!Q242</f>
        <v>0</v>
      </c>
      <c r="P242" s="34">
        <f>'New Member Sponsors'!H242</f>
        <v>0</v>
      </c>
      <c r="R242" s="34">
        <f>'Committee Participation'!Q242</f>
        <v>0</v>
      </c>
      <c r="S242" s="34">
        <f>'Community Service Points'!L242</f>
        <v>0</v>
      </c>
      <c r="U242" s="38">
        <f t="shared" si="9"/>
        <v>0</v>
      </c>
      <c r="V242" s="2" t="str">
        <f t="shared" si="10"/>
        <v>   </v>
      </c>
      <c r="W242" s="2" t="str">
        <f t="shared" si="11"/>
        <v>   </v>
      </c>
    </row>
    <row r="243" spans="1:23" ht="12.75">
      <c r="A243" s="17" t="s">
        <v>186</v>
      </c>
      <c r="B243" s="17" t="s">
        <v>295</v>
      </c>
      <c r="C243" s="17" t="s">
        <v>461</v>
      </c>
      <c r="L243" s="34">
        <f>'Meeting Guest'!L243</f>
        <v>0</v>
      </c>
      <c r="O243" s="34">
        <f>'Training Participation'!Q243</f>
        <v>2</v>
      </c>
      <c r="P243" s="34">
        <f>'New Member Sponsors'!H243</f>
        <v>0</v>
      </c>
      <c r="R243" s="34">
        <f>'Committee Participation'!Q243</f>
        <v>0</v>
      </c>
      <c r="S243" s="34">
        <f>'Community Service Points'!L243</f>
        <v>0</v>
      </c>
      <c r="U243" s="38">
        <f t="shared" si="9"/>
        <v>2</v>
      </c>
      <c r="V243" s="2" t="str">
        <f t="shared" si="10"/>
        <v>   </v>
      </c>
      <c r="W243" s="2" t="str">
        <f t="shared" si="11"/>
        <v>   </v>
      </c>
    </row>
    <row r="244" spans="1:23" ht="12.75">
      <c r="A244" s="17" t="s">
        <v>186</v>
      </c>
      <c r="B244" s="17" t="s">
        <v>291</v>
      </c>
      <c r="C244" s="17" t="s">
        <v>462</v>
      </c>
      <c r="L244" s="34">
        <f>'Meeting Guest'!L244</f>
        <v>0</v>
      </c>
      <c r="O244" s="34">
        <f>'Training Participation'!Q244</f>
        <v>7</v>
      </c>
      <c r="P244" s="34">
        <f>'New Member Sponsors'!H244</f>
        <v>0</v>
      </c>
      <c r="R244" s="34">
        <f>'Committee Participation'!Q244</f>
        <v>0</v>
      </c>
      <c r="S244" s="34">
        <f>'Community Service Points'!L244</f>
        <v>0</v>
      </c>
      <c r="U244" s="38">
        <f t="shared" si="9"/>
        <v>7</v>
      </c>
      <c r="V244" s="2" t="str">
        <f t="shared" si="10"/>
        <v>   </v>
      </c>
      <c r="W244" s="2" t="str">
        <f t="shared" si="11"/>
        <v>   </v>
      </c>
    </row>
    <row r="245" spans="1:23" ht="12.75">
      <c r="A245" s="17" t="s">
        <v>186</v>
      </c>
      <c r="B245" s="17" t="s">
        <v>296</v>
      </c>
      <c r="C245" s="17" t="s">
        <v>462</v>
      </c>
      <c r="D245" s="5">
        <v>2</v>
      </c>
      <c r="F245" s="11"/>
      <c r="G245" s="11"/>
      <c r="H245" s="11"/>
      <c r="I245" s="11"/>
      <c r="J245" s="11"/>
      <c r="K245" s="11"/>
      <c r="L245" s="34">
        <f>'Meeting Guest'!L245</f>
        <v>3</v>
      </c>
      <c r="O245" s="34">
        <f>'Training Participation'!Q245</f>
        <v>0</v>
      </c>
      <c r="P245" s="34">
        <f>'New Member Sponsors'!H245</f>
        <v>6</v>
      </c>
      <c r="Q245" s="11"/>
      <c r="R245" s="34">
        <f>'Committee Participation'!Q245</f>
        <v>0</v>
      </c>
      <c r="S245" s="34">
        <f>'Community Service Points'!L245</f>
        <v>0</v>
      </c>
      <c r="U245" s="38">
        <f t="shared" si="9"/>
        <v>11</v>
      </c>
      <c r="V245" s="2" t="str">
        <f t="shared" si="10"/>
        <v>   </v>
      </c>
      <c r="W245" s="2" t="str">
        <f t="shared" si="11"/>
        <v>   </v>
      </c>
    </row>
    <row r="246" spans="1:23" ht="12.75">
      <c r="A246" s="17" t="s">
        <v>187</v>
      </c>
      <c r="B246" s="17" t="s">
        <v>297</v>
      </c>
      <c r="C246" s="17" t="s">
        <v>462</v>
      </c>
      <c r="L246" s="34">
        <f>'Meeting Guest'!L246</f>
        <v>0</v>
      </c>
      <c r="O246" s="34">
        <f>'Training Participation'!Q246</f>
        <v>0</v>
      </c>
      <c r="P246" s="34">
        <f>'New Member Sponsors'!H246</f>
        <v>0</v>
      </c>
      <c r="Q246" s="11"/>
      <c r="R246" s="34">
        <f>'Committee Participation'!Q246</f>
        <v>0</v>
      </c>
      <c r="S246" s="34">
        <f>'Community Service Points'!L246</f>
        <v>0</v>
      </c>
      <c r="U246" s="38">
        <f t="shared" si="9"/>
        <v>0</v>
      </c>
      <c r="V246" s="2" t="str">
        <f t="shared" si="10"/>
        <v>   </v>
      </c>
      <c r="W246" s="2" t="str">
        <f t="shared" si="11"/>
        <v>   </v>
      </c>
    </row>
    <row r="247" spans="1:23" ht="12.75">
      <c r="A247" s="17" t="s">
        <v>188</v>
      </c>
      <c r="B247" s="17" t="s">
        <v>298</v>
      </c>
      <c r="C247" s="17" t="s">
        <v>462</v>
      </c>
      <c r="F247" s="5">
        <v>2</v>
      </c>
      <c r="H247" s="5">
        <v>2</v>
      </c>
      <c r="I247" s="5">
        <v>2</v>
      </c>
      <c r="J247" s="11">
        <v>2</v>
      </c>
      <c r="K247" s="11">
        <v>2</v>
      </c>
      <c r="L247" s="34">
        <f>'Meeting Guest'!L247</f>
        <v>1</v>
      </c>
      <c r="O247" s="34">
        <f>'Training Participation'!Q247</f>
        <v>3</v>
      </c>
      <c r="P247" s="34">
        <f>'New Member Sponsors'!H247</f>
        <v>0</v>
      </c>
      <c r="R247" s="34">
        <f>'Committee Participation'!Q247</f>
        <v>0</v>
      </c>
      <c r="S247" s="34">
        <f>'Community Service Points'!L247</f>
        <v>0</v>
      </c>
      <c r="U247" s="38">
        <f t="shared" si="9"/>
        <v>14</v>
      </c>
      <c r="V247" s="2" t="str">
        <f t="shared" si="10"/>
        <v>   </v>
      </c>
      <c r="W247" s="2" t="str">
        <f t="shared" si="11"/>
        <v>   </v>
      </c>
    </row>
    <row r="248" spans="1:23" ht="12.75">
      <c r="A248" s="17" t="s">
        <v>666</v>
      </c>
      <c r="B248" s="17" t="s">
        <v>534</v>
      </c>
      <c r="C248" s="17" t="s">
        <v>462</v>
      </c>
      <c r="H248" s="11"/>
      <c r="I248" s="11"/>
      <c r="J248" s="11"/>
      <c r="K248" s="11"/>
      <c r="L248" s="34">
        <f>'Meeting Guest'!L248</f>
        <v>0</v>
      </c>
      <c r="O248" s="34">
        <f>'Training Participation'!Q248</f>
        <v>0</v>
      </c>
      <c r="P248" s="34">
        <f>'New Member Sponsors'!H248</f>
        <v>0</v>
      </c>
      <c r="R248" s="34">
        <f>'Committee Participation'!Q248</f>
        <v>0</v>
      </c>
      <c r="S248" s="34">
        <f>'Community Service Points'!L248</f>
        <v>0</v>
      </c>
      <c r="U248" s="38">
        <f t="shared" si="9"/>
        <v>0</v>
      </c>
      <c r="V248" s="2" t="str">
        <f t="shared" si="10"/>
        <v>   </v>
      </c>
      <c r="W248" s="2" t="str">
        <f t="shared" si="11"/>
        <v>   </v>
      </c>
    </row>
    <row r="249" spans="1:23" ht="12.75">
      <c r="A249" s="17" t="s">
        <v>189</v>
      </c>
      <c r="B249" s="17" t="s">
        <v>459</v>
      </c>
      <c r="C249" s="17" t="s">
        <v>462</v>
      </c>
      <c r="L249" s="34">
        <f>'Meeting Guest'!L249</f>
        <v>0</v>
      </c>
      <c r="O249" s="34">
        <f>'Training Participation'!Q249</f>
        <v>0</v>
      </c>
      <c r="P249" s="34">
        <f>'New Member Sponsors'!H249</f>
        <v>0</v>
      </c>
      <c r="R249" s="34">
        <f>'Committee Participation'!Q249</f>
        <v>0</v>
      </c>
      <c r="S249" s="34">
        <f>'Community Service Points'!L249</f>
        <v>0</v>
      </c>
      <c r="U249" s="38">
        <f t="shared" si="9"/>
        <v>0</v>
      </c>
      <c r="V249" s="2" t="str">
        <f t="shared" si="10"/>
        <v>   </v>
      </c>
      <c r="W249" s="2" t="str">
        <f t="shared" si="11"/>
        <v>   </v>
      </c>
    </row>
    <row r="250" spans="1:23" ht="12.75">
      <c r="A250" s="17" t="s">
        <v>671</v>
      </c>
      <c r="B250" s="17" t="s">
        <v>521</v>
      </c>
      <c r="C250" s="17" t="s">
        <v>461</v>
      </c>
      <c r="D250" s="11"/>
      <c r="G250" s="11"/>
      <c r="I250" s="11"/>
      <c r="J250" s="11"/>
      <c r="K250" s="11"/>
      <c r="L250" s="34">
        <f>'Meeting Guest'!L250</f>
        <v>0</v>
      </c>
      <c r="N250" s="11"/>
      <c r="O250" s="34">
        <f>'Training Participation'!Q250</f>
        <v>3</v>
      </c>
      <c r="P250" s="34">
        <f>'New Member Sponsors'!H250</f>
        <v>0</v>
      </c>
      <c r="Q250" s="11"/>
      <c r="R250" s="34">
        <f>'Committee Participation'!Q250</f>
        <v>0</v>
      </c>
      <c r="S250" s="34">
        <f>'Community Service Points'!L250</f>
        <v>0</v>
      </c>
      <c r="U250" s="38">
        <f t="shared" si="9"/>
        <v>3</v>
      </c>
      <c r="V250" s="2" t="str">
        <f t="shared" si="10"/>
        <v>   </v>
      </c>
      <c r="W250" s="2" t="str">
        <f t="shared" si="11"/>
        <v>   </v>
      </c>
    </row>
    <row r="251" spans="1:23" ht="12.75">
      <c r="A251" s="17" t="s">
        <v>190</v>
      </c>
      <c r="B251" s="17" t="s">
        <v>299</v>
      </c>
      <c r="C251" s="17" t="s">
        <v>461</v>
      </c>
      <c r="L251" s="34">
        <f>'Meeting Guest'!L251</f>
        <v>0</v>
      </c>
      <c r="O251" s="34">
        <f>'Training Participation'!Q251</f>
        <v>0</v>
      </c>
      <c r="P251" s="34">
        <f>'New Member Sponsors'!H251</f>
        <v>0</v>
      </c>
      <c r="R251" s="34">
        <f>'Committee Participation'!Q251</f>
        <v>0</v>
      </c>
      <c r="S251" s="34">
        <f>'Community Service Points'!L251</f>
        <v>0</v>
      </c>
      <c r="U251" s="38">
        <f t="shared" si="9"/>
        <v>0</v>
      </c>
      <c r="V251" s="2" t="str">
        <f t="shared" si="10"/>
        <v>   </v>
      </c>
      <c r="W251" s="2" t="str">
        <f t="shared" si="11"/>
        <v>   </v>
      </c>
    </row>
    <row r="252" spans="1:23" ht="12.75">
      <c r="A252" s="17" t="s">
        <v>191</v>
      </c>
      <c r="B252" s="17" t="s">
        <v>490</v>
      </c>
      <c r="C252" s="17" t="s">
        <v>461</v>
      </c>
      <c r="L252" s="34">
        <f>'Meeting Guest'!L252</f>
        <v>0</v>
      </c>
      <c r="O252" s="34">
        <f>'Training Participation'!Q252</f>
        <v>3</v>
      </c>
      <c r="P252" s="34">
        <f>'New Member Sponsors'!H252</f>
        <v>0</v>
      </c>
      <c r="R252" s="34">
        <f>'Committee Participation'!Q252</f>
        <v>0</v>
      </c>
      <c r="S252" s="34">
        <f>'Community Service Points'!L252</f>
        <v>0</v>
      </c>
      <c r="U252" s="38">
        <f t="shared" si="9"/>
        <v>3</v>
      </c>
      <c r="V252" s="2" t="str">
        <f t="shared" si="10"/>
        <v>   </v>
      </c>
      <c r="W252" s="2" t="str">
        <f t="shared" si="11"/>
        <v>   </v>
      </c>
    </row>
    <row r="253" spans="1:23" ht="12.75">
      <c r="A253" s="17" t="s">
        <v>601</v>
      </c>
      <c r="B253" s="17" t="s">
        <v>602</v>
      </c>
      <c r="C253" s="17" t="s">
        <v>463</v>
      </c>
      <c r="D253" s="5">
        <v>2</v>
      </c>
      <c r="E253" s="5">
        <v>2</v>
      </c>
      <c r="F253" s="5">
        <v>2</v>
      </c>
      <c r="I253" s="11"/>
      <c r="L253" s="34">
        <f>'Meeting Guest'!L253</f>
        <v>1</v>
      </c>
      <c r="N253" s="5">
        <v>2</v>
      </c>
      <c r="O253" s="34">
        <f>'Training Participation'!Q253</f>
        <v>7</v>
      </c>
      <c r="P253" s="34">
        <f>'New Member Sponsors'!H253</f>
        <v>3</v>
      </c>
      <c r="R253" s="34">
        <f>'Committee Participation'!Q253</f>
        <v>3</v>
      </c>
      <c r="S253" s="34">
        <f>'Community Service Points'!L253</f>
        <v>0</v>
      </c>
      <c r="U253" s="38">
        <f t="shared" si="9"/>
        <v>22</v>
      </c>
      <c r="V253" s="2" t="str">
        <f t="shared" si="10"/>
        <v>   </v>
      </c>
      <c r="W253" s="2" t="str">
        <f t="shared" si="11"/>
        <v>   </v>
      </c>
    </row>
    <row r="254" spans="1:23" ht="12.75">
      <c r="A254" s="17" t="s">
        <v>192</v>
      </c>
      <c r="B254" s="17" t="s">
        <v>300</v>
      </c>
      <c r="C254" s="17" t="s">
        <v>462</v>
      </c>
      <c r="D254" s="5">
        <v>2</v>
      </c>
      <c r="F254" s="5">
        <v>2</v>
      </c>
      <c r="H254" s="5">
        <v>2</v>
      </c>
      <c r="I254" s="11">
        <v>2</v>
      </c>
      <c r="J254" s="11">
        <v>2</v>
      </c>
      <c r="K254" s="11">
        <v>2</v>
      </c>
      <c r="L254" s="34">
        <f>'Meeting Guest'!L254</f>
        <v>0</v>
      </c>
      <c r="O254" s="34">
        <f>'Training Participation'!Q254</f>
        <v>10</v>
      </c>
      <c r="P254" s="34">
        <f>'New Member Sponsors'!H254</f>
        <v>0</v>
      </c>
      <c r="Q254" s="5">
        <v>2</v>
      </c>
      <c r="R254" s="34">
        <f>'Committee Participation'!Q254</f>
        <v>9</v>
      </c>
      <c r="S254" s="34">
        <f>'Community Service Points'!L254</f>
        <v>9</v>
      </c>
      <c r="U254" s="38">
        <f t="shared" si="9"/>
        <v>42</v>
      </c>
      <c r="V254" s="2" t="str">
        <f t="shared" si="10"/>
        <v>Jennifer</v>
      </c>
      <c r="W254" s="2" t="str">
        <f t="shared" si="11"/>
        <v>McClendon</v>
      </c>
    </row>
    <row r="255" spans="1:23" ht="12.75">
      <c r="A255" s="17" t="s">
        <v>193</v>
      </c>
      <c r="B255" s="17" t="s">
        <v>301</v>
      </c>
      <c r="C255" s="17" t="s">
        <v>461</v>
      </c>
      <c r="I255" s="11"/>
      <c r="K255" s="11"/>
      <c r="L255" s="34">
        <f>'Meeting Guest'!L255</f>
        <v>0</v>
      </c>
      <c r="O255" s="34">
        <f>'Training Participation'!Q255</f>
        <v>0</v>
      </c>
      <c r="P255" s="34">
        <f>'New Member Sponsors'!H255</f>
        <v>0</v>
      </c>
      <c r="Q255" s="5">
        <v>2</v>
      </c>
      <c r="R255" s="34">
        <f>'Committee Participation'!Q255</f>
        <v>0</v>
      </c>
      <c r="S255" s="34">
        <f>'Community Service Points'!L255</f>
        <v>0</v>
      </c>
      <c r="U255" s="38">
        <f t="shared" si="9"/>
        <v>2</v>
      </c>
      <c r="V255" s="2" t="str">
        <f t="shared" si="10"/>
        <v>   </v>
      </c>
      <c r="W255" s="2" t="str">
        <f t="shared" si="11"/>
        <v>   </v>
      </c>
    </row>
    <row r="256" spans="1:23" ht="12.75">
      <c r="A256" s="17" t="s">
        <v>194</v>
      </c>
      <c r="B256" s="17" t="s">
        <v>559</v>
      </c>
      <c r="C256" s="17" t="s">
        <v>462</v>
      </c>
      <c r="L256" s="34">
        <f>'Meeting Guest'!L256</f>
        <v>0</v>
      </c>
      <c r="O256" s="34">
        <f>'Training Participation'!Q256</f>
        <v>0</v>
      </c>
      <c r="P256" s="34">
        <f>'New Member Sponsors'!H256</f>
        <v>0</v>
      </c>
      <c r="R256" s="34">
        <f>'Committee Participation'!Q256</f>
        <v>0</v>
      </c>
      <c r="S256" s="34">
        <f>'Community Service Points'!L256</f>
        <v>0</v>
      </c>
      <c r="U256" s="38">
        <f t="shared" si="9"/>
        <v>0</v>
      </c>
      <c r="V256" s="2" t="str">
        <f t="shared" si="10"/>
        <v>   </v>
      </c>
      <c r="W256" s="2" t="str">
        <f t="shared" si="11"/>
        <v>   </v>
      </c>
    </row>
    <row r="257" spans="1:23" ht="12.75">
      <c r="A257" s="17" t="s">
        <v>195</v>
      </c>
      <c r="B257" s="17" t="s">
        <v>292</v>
      </c>
      <c r="C257" s="17" t="s">
        <v>462</v>
      </c>
      <c r="D257" s="5">
        <v>2</v>
      </c>
      <c r="E257" s="5">
        <v>2</v>
      </c>
      <c r="F257" s="5">
        <v>2</v>
      </c>
      <c r="G257" s="11">
        <v>2</v>
      </c>
      <c r="H257" s="11">
        <v>2</v>
      </c>
      <c r="I257" s="11">
        <v>2</v>
      </c>
      <c r="J257" s="11">
        <v>2</v>
      </c>
      <c r="K257" s="11">
        <v>2</v>
      </c>
      <c r="L257" s="34">
        <f>'Meeting Guest'!L257</f>
        <v>0</v>
      </c>
      <c r="N257" s="11">
        <v>2</v>
      </c>
      <c r="O257" s="34">
        <f>'Training Participation'!Q257</f>
        <v>6</v>
      </c>
      <c r="P257" s="34">
        <f>'New Member Sponsors'!H257</f>
        <v>3</v>
      </c>
      <c r="Q257" s="5">
        <v>2</v>
      </c>
      <c r="R257" s="34">
        <f>'Committee Participation'!Q257</f>
        <v>4</v>
      </c>
      <c r="S257" s="34">
        <f>'Community Service Points'!L257</f>
        <v>2</v>
      </c>
      <c r="U257" s="38">
        <f t="shared" si="9"/>
        <v>35</v>
      </c>
      <c r="V257" s="2" t="str">
        <f t="shared" si="10"/>
        <v>Angela</v>
      </c>
      <c r="W257" s="2" t="str">
        <f t="shared" si="11"/>
        <v>McElrath-Prosser</v>
      </c>
    </row>
    <row r="258" spans="1:23" ht="12.75">
      <c r="A258" s="17" t="s">
        <v>196</v>
      </c>
      <c r="B258" s="17" t="s">
        <v>27</v>
      </c>
      <c r="C258" s="17" t="s">
        <v>462</v>
      </c>
      <c r="G258" s="11"/>
      <c r="H258" s="11"/>
      <c r="I258" s="11"/>
      <c r="J258" s="11"/>
      <c r="K258" s="11"/>
      <c r="L258" s="34">
        <f>'Meeting Guest'!L258</f>
        <v>0</v>
      </c>
      <c r="N258" s="11"/>
      <c r="O258" s="34">
        <f>'Training Participation'!Q258</f>
        <v>0</v>
      </c>
      <c r="P258" s="34">
        <f>'New Member Sponsors'!H258</f>
        <v>0</v>
      </c>
      <c r="Q258" s="11"/>
      <c r="R258" s="34">
        <f>'Committee Participation'!Q258</f>
        <v>0</v>
      </c>
      <c r="S258" s="34">
        <f>'Community Service Points'!L258</f>
        <v>0</v>
      </c>
      <c r="U258" s="38">
        <f t="shared" si="9"/>
        <v>0</v>
      </c>
      <c r="V258" s="2" t="str">
        <f t="shared" si="10"/>
        <v>   </v>
      </c>
      <c r="W258" s="2" t="str">
        <f t="shared" si="11"/>
        <v>   </v>
      </c>
    </row>
    <row r="259" spans="1:23" ht="12.75">
      <c r="A259" s="17" t="s">
        <v>197</v>
      </c>
      <c r="B259" s="17" t="s">
        <v>302</v>
      </c>
      <c r="C259" s="17" t="s">
        <v>461</v>
      </c>
      <c r="D259" s="5">
        <v>2</v>
      </c>
      <c r="E259" s="5">
        <v>2</v>
      </c>
      <c r="F259" s="5">
        <v>2</v>
      </c>
      <c r="G259" s="11">
        <v>2</v>
      </c>
      <c r="H259" s="11">
        <v>2</v>
      </c>
      <c r="I259" s="11">
        <v>2</v>
      </c>
      <c r="J259" s="11">
        <v>2</v>
      </c>
      <c r="K259" s="11"/>
      <c r="L259" s="34">
        <f>'Meeting Guest'!L259</f>
        <v>2</v>
      </c>
      <c r="N259" s="5">
        <v>2</v>
      </c>
      <c r="O259" s="34">
        <f>'Training Participation'!Q259</f>
        <v>1</v>
      </c>
      <c r="P259" s="34">
        <f>'New Member Sponsors'!H259</f>
        <v>0</v>
      </c>
      <c r="R259" s="34">
        <f>'Committee Participation'!Q259</f>
        <v>0</v>
      </c>
      <c r="S259" s="34">
        <f>'Community Service Points'!L259</f>
        <v>0</v>
      </c>
      <c r="U259" s="38">
        <f t="shared" si="9"/>
        <v>19</v>
      </c>
      <c r="V259" s="2" t="str">
        <f t="shared" si="10"/>
        <v>   </v>
      </c>
      <c r="W259" s="2" t="str">
        <f t="shared" si="11"/>
        <v>   </v>
      </c>
    </row>
    <row r="260" spans="1:23" ht="12.75">
      <c r="A260" s="17" t="s">
        <v>198</v>
      </c>
      <c r="B260" s="17" t="s">
        <v>434</v>
      </c>
      <c r="C260" s="17" t="s">
        <v>462</v>
      </c>
      <c r="L260" s="34">
        <f>'Meeting Guest'!L260</f>
        <v>0</v>
      </c>
      <c r="O260" s="34">
        <f>'Training Participation'!Q260</f>
        <v>5</v>
      </c>
      <c r="P260" s="34">
        <f>'New Member Sponsors'!H260</f>
        <v>0</v>
      </c>
      <c r="R260" s="34">
        <f>'Committee Participation'!Q260</f>
        <v>0</v>
      </c>
      <c r="S260" s="34">
        <f>'Community Service Points'!L260</f>
        <v>0</v>
      </c>
      <c r="U260" s="38">
        <f t="shared" si="9"/>
        <v>5</v>
      </c>
      <c r="V260" s="2" t="str">
        <f t="shared" si="10"/>
        <v>   </v>
      </c>
      <c r="W260" s="2" t="str">
        <f t="shared" si="11"/>
        <v>   </v>
      </c>
    </row>
    <row r="261" spans="1:23" ht="12.75">
      <c r="A261" s="17" t="s">
        <v>199</v>
      </c>
      <c r="B261" s="17" t="s">
        <v>303</v>
      </c>
      <c r="C261" s="17" t="s">
        <v>462</v>
      </c>
      <c r="L261" s="34">
        <f>'Meeting Guest'!L261</f>
        <v>0</v>
      </c>
      <c r="O261" s="34">
        <f>'Training Participation'!Q261</f>
        <v>0</v>
      </c>
      <c r="P261" s="34">
        <f>'New Member Sponsors'!H261</f>
        <v>0</v>
      </c>
      <c r="R261" s="34">
        <f>'Committee Participation'!Q261</f>
        <v>0</v>
      </c>
      <c r="S261" s="34">
        <f>'Community Service Points'!L261</f>
        <v>0</v>
      </c>
      <c r="U261" s="38">
        <f t="shared" si="9"/>
        <v>0</v>
      </c>
      <c r="V261" s="2" t="str">
        <f t="shared" si="10"/>
        <v>   </v>
      </c>
      <c r="W261" s="2" t="str">
        <f t="shared" si="11"/>
        <v>   </v>
      </c>
    </row>
    <row r="262" spans="1:23" ht="12.75">
      <c r="A262" s="17" t="s">
        <v>200</v>
      </c>
      <c r="B262" s="17" t="s">
        <v>9</v>
      </c>
      <c r="C262" s="17" t="s">
        <v>462</v>
      </c>
      <c r="L262" s="34">
        <f>'Meeting Guest'!L262</f>
        <v>0</v>
      </c>
      <c r="O262" s="34">
        <f>'Training Participation'!Q262</f>
        <v>3</v>
      </c>
      <c r="P262" s="34">
        <f>'New Member Sponsors'!H262</f>
        <v>0</v>
      </c>
      <c r="R262" s="34">
        <f>'Committee Participation'!Q262</f>
        <v>0</v>
      </c>
      <c r="S262" s="34">
        <f>'Community Service Points'!L262</f>
        <v>0</v>
      </c>
      <c r="U262" s="38">
        <f t="shared" si="9"/>
        <v>3</v>
      </c>
      <c r="V262" s="2" t="str">
        <f t="shared" si="10"/>
        <v>   </v>
      </c>
      <c r="W262" s="2" t="str">
        <f t="shared" si="11"/>
        <v>   </v>
      </c>
    </row>
    <row r="263" spans="1:23" ht="12.75">
      <c r="A263" s="17" t="s">
        <v>691</v>
      </c>
      <c r="B263" s="17" t="s">
        <v>692</v>
      </c>
      <c r="C263" s="17" t="s">
        <v>461</v>
      </c>
      <c r="D263" s="5">
        <v>2</v>
      </c>
      <c r="L263" s="34">
        <f>'Meeting Guest'!L263</f>
        <v>0</v>
      </c>
      <c r="O263" s="34">
        <f>'Training Participation'!Q263</f>
        <v>0</v>
      </c>
      <c r="P263" s="34">
        <f>'New Member Sponsors'!H263</f>
        <v>0</v>
      </c>
      <c r="R263" s="34">
        <f>'Committee Participation'!Q263</f>
        <v>0</v>
      </c>
      <c r="S263" s="34">
        <f>'Community Service Points'!L263</f>
        <v>0</v>
      </c>
      <c r="U263" s="38">
        <f aca="true" t="shared" si="12" ref="U263:U326">SUM(D263:T263)</f>
        <v>2</v>
      </c>
      <c r="V263" s="2" t="str">
        <f aca="true" t="shared" si="13" ref="V263:V326">IF(U263&gt;=30,B263,"   ")</f>
        <v>   </v>
      </c>
      <c r="W263" s="2" t="str">
        <f aca="true" t="shared" si="14" ref="W263:W326">IF(U263&gt;=30,A263,"   ")</f>
        <v>   </v>
      </c>
    </row>
    <row r="264" spans="1:23" ht="12.75">
      <c r="A264" s="17" t="s">
        <v>268</v>
      </c>
      <c r="B264" s="17" t="s">
        <v>602</v>
      </c>
      <c r="C264" s="17" t="s">
        <v>462</v>
      </c>
      <c r="L264" s="34">
        <f>'Meeting Guest'!L264</f>
        <v>0</v>
      </c>
      <c r="O264" s="34">
        <f>'Training Participation'!Q264</f>
        <v>0</v>
      </c>
      <c r="P264" s="34">
        <f>'New Member Sponsors'!H264</f>
        <v>0</v>
      </c>
      <c r="R264" s="34">
        <f>'Committee Participation'!Q264</f>
        <v>0</v>
      </c>
      <c r="S264" s="34">
        <f>'Community Service Points'!L264</f>
        <v>0</v>
      </c>
      <c r="U264" s="38">
        <f t="shared" si="12"/>
        <v>0</v>
      </c>
      <c r="V264" s="2" t="str">
        <f t="shared" si="13"/>
        <v>   </v>
      </c>
      <c r="W264" s="2" t="str">
        <f t="shared" si="14"/>
        <v>   </v>
      </c>
    </row>
    <row r="265" spans="1:23" ht="12.75">
      <c r="A265" s="17" t="s">
        <v>201</v>
      </c>
      <c r="B265" s="17" t="s">
        <v>576</v>
      </c>
      <c r="C265" s="17" t="s">
        <v>461</v>
      </c>
      <c r="L265" s="34">
        <f>'Meeting Guest'!L265</f>
        <v>0</v>
      </c>
      <c r="O265" s="34">
        <f>'Training Participation'!Q265</f>
        <v>3</v>
      </c>
      <c r="P265" s="34">
        <f>'New Member Sponsors'!H265</f>
        <v>0</v>
      </c>
      <c r="R265" s="34">
        <f>'Committee Participation'!Q265</f>
        <v>0</v>
      </c>
      <c r="S265" s="34">
        <f>'Community Service Points'!L265</f>
        <v>0</v>
      </c>
      <c r="U265" s="38">
        <f t="shared" si="12"/>
        <v>3</v>
      </c>
      <c r="V265" s="2" t="str">
        <f t="shared" si="13"/>
        <v>   </v>
      </c>
      <c r="W265" s="2" t="str">
        <f t="shared" si="14"/>
        <v>   </v>
      </c>
    </row>
    <row r="266" spans="1:23" ht="12.75">
      <c r="A266" s="17" t="s">
        <v>201</v>
      </c>
      <c r="B266" s="17" t="s">
        <v>304</v>
      </c>
      <c r="C266" s="17" t="s">
        <v>465</v>
      </c>
      <c r="L266" s="34">
        <f>'Meeting Guest'!L266</f>
        <v>0</v>
      </c>
      <c r="O266" s="34">
        <f>'Training Participation'!Q266</f>
        <v>0</v>
      </c>
      <c r="P266" s="34">
        <f>'New Member Sponsors'!H266</f>
        <v>0</v>
      </c>
      <c r="R266" s="34">
        <f>'Committee Participation'!Q266</f>
        <v>0</v>
      </c>
      <c r="S266" s="34">
        <f>'Community Service Points'!L266</f>
        <v>0</v>
      </c>
      <c r="U266" s="38">
        <f t="shared" si="12"/>
        <v>0</v>
      </c>
      <c r="V266" s="2" t="str">
        <f t="shared" si="13"/>
        <v>   </v>
      </c>
      <c r="W266" s="2" t="str">
        <f t="shared" si="14"/>
        <v>   </v>
      </c>
    </row>
    <row r="267" spans="1:23" ht="12.75">
      <c r="A267" s="17" t="s">
        <v>121</v>
      </c>
      <c r="B267" s="17" t="s">
        <v>305</v>
      </c>
      <c r="C267" s="17" t="s">
        <v>462</v>
      </c>
      <c r="D267" s="5">
        <v>2</v>
      </c>
      <c r="E267" s="5">
        <v>2</v>
      </c>
      <c r="F267" s="5">
        <v>2</v>
      </c>
      <c r="H267" s="11">
        <v>2</v>
      </c>
      <c r="I267" s="11">
        <v>2</v>
      </c>
      <c r="J267" s="11">
        <v>2</v>
      </c>
      <c r="L267" s="34">
        <f>'Meeting Guest'!L267</f>
        <v>0</v>
      </c>
      <c r="O267" s="34">
        <f>'Training Participation'!Q267</f>
        <v>7</v>
      </c>
      <c r="P267" s="34">
        <f>'New Member Sponsors'!H267</f>
        <v>0</v>
      </c>
      <c r="R267" s="34">
        <f>'Committee Participation'!Q267</f>
        <v>8</v>
      </c>
      <c r="S267" s="34">
        <f>'Community Service Points'!L267</f>
        <v>2</v>
      </c>
      <c r="U267" s="38">
        <f t="shared" si="12"/>
        <v>29</v>
      </c>
      <c r="V267" s="2" t="str">
        <f t="shared" si="13"/>
        <v>   </v>
      </c>
      <c r="W267" s="2" t="str">
        <f t="shared" si="14"/>
        <v>   </v>
      </c>
    </row>
    <row r="268" spans="1:23" ht="12.75">
      <c r="A268" s="17" t="s">
        <v>122</v>
      </c>
      <c r="B268" s="17" t="s">
        <v>521</v>
      </c>
      <c r="C268" s="17" t="s">
        <v>461</v>
      </c>
      <c r="L268" s="34">
        <f>'Meeting Guest'!L268</f>
        <v>0</v>
      </c>
      <c r="O268" s="34">
        <f>'Training Participation'!Q268</f>
        <v>0</v>
      </c>
      <c r="P268" s="34">
        <f>'New Member Sponsors'!H268</f>
        <v>0</v>
      </c>
      <c r="R268" s="34">
        <f>'Committee Participation'!Q268</f>
        <v>0</v>
      </c>
      <c r="S268" s="34">
        <f>'Community Service Points'!L268</f>
        <v>0</v>
      </c>
      <c r="U268" s="38">
        <f t="shared" si="12"/>
        <v>0</v>
      </c>
      <c r="V268" s="2" t="str">
        <f t="shared" si="13"/>
        <v>   </v>
      </c>
      <c r="W268" s="2" t="str">
        <f t="shared" si="14"/>
        <v>   </v>
      </c>
    </row>
    <row r="269" spans="1:23" ht="12.75">
      <c r="A269" s="17" t="s">
        <v>122</v>
      </c>
      <c r="B269" s="17" t="s">
        <v>306</v>
      </c>
      <c r="C269" s="17" t="s">
        <v>463</v>
      </c>
      <c r="L269" s="34">
        <f>'Meeting Guest'!L269</f>
        <v>0</v>
      </c>
      <c r="O269" s="34">
        <f>'Training Participation'!Q269</f>
        <v>7</v>
      </c>
      <c r="P269" s="34">
        <f>'New Member Sponsors'!H269</f>
        <v>0</v>
      </c>
      <c r="R269" s="34">
        <f>'Committee Participation'!Q269</f>
        <v>0</v>
      </c>
      <c r="S269" s="34">
        <f>'Community Service Points'!L269</f>
        <v>0</v>
      </c>
      <c r="U269" s="38">
        <f t="shared" si="12"/>
        <v>7</v>
      </c>
      <c r="V269" s="2" t="str">
        <f t="shared" si="13"/>
        <v>   </v>
      </c>
      <c r="W269" s="2" t="str">
        <f t="shared" si="14"/>
        <v>   </v>
      </c>
    </row>
    <row r="270" spans="1:23" ht="12.75">
      <c r="A270" s="17" t="s">
        <v>611</v>
      </c>
      <c r="B270" s="17" t="s">
        <v>602</v>
      </c>
      <c r="C270" s="17" t="s">
        <v>462</v>
      </c>
      <c r="I270" s="11"/>
      <c r="J270" s="11"/>
      <c r="K270" s="11"/>
      <c r="L270" s="34">
        <f>'Meeting Guest'!L270</f>
        <v>0</v>
      </c>
      <c r="O270" s="34">
        <f>'Training Participation'!Q270</f>
        <v>4</v>
      </c>
      <c r="P270" s="34">
        <f>'New Member Sponsors'!H270</f>
        <v>0</v>
      </c>
      <c r="R270" s="34">
        <f>'Committee Participation'!Q270</f>
        <v>0</v>
      </c>
      <c r="S270" s="34">
        <f>'Community Service Points'!L270</f>
        <v>0</v>
      </c>
      <c r="U270" s="38">
        <f t="shared" si="12"/>
        <v>4</v>
      </c>
      <c r="V270" s="2" t="str">
        <f t="shared" si="13"/>
        <v>   </v>
      </c>
      <c r="W270" s="2" t="str">
        <f t="shared" si="14"/>
        <v>   </v>
      </c>
    </row>
    <row r="271" spans="1:23" ht="12.75">
      <c r="A271" s="17" t="s">
        <v>123</v>
      </c>
      <c r="B271" s="17" t="s">
        <v>163</v>
      </c>
      <c r="C271" s="17" t="s">
        <v>461</v>
      </c>
      <c r="G271" s="11"/>
      <c r="H271" s="11"/>
      <c r="K271" s="11"/>
      <c r="L271" s="34">
        <f>'Meeting Guest'!L271</f>
        <v>0</v>
      </c>
      <c r="O271" s="34">
        <f>'Training Participation'!Q271</f>
        <v>0</v>
      </c>
      <c r="P271" s="34">
        <f>'New Member Sponsors'!H271</f>
        <v>0</v>
      </c>
      <c r="R271" s="34">
        <f>'Committee Participation'!Q271</f>
        <v>0</v>
      </c>
      <c r="S271" s="34">
        <f>'Community Service Points'!L271</f>
        <v>0</v>
      </c>
      <c r="U271" s="38">
        <f t="shared" si="12"/>
        <v>0</v>
      </c>
      <c r="V271" s="2" t="str">
        <f t="shared" si="13"/>
        <v>   </v>
      </c>
      <c r="W271" s="2" t="str">
        <f t="shared" si="14"/>
        <v>   </v>
      </c>
    </row>
    <row r="272" spans="1:23" ht="12.75">
      <c r="A272" s="17" t="s">
        <v>124</v>
      </c>
      <c r="B272" s="17" t="s">
        <v>521</v>
      </c>
      <c r="C272" s="17" t="s">
        <v>461</v>
      </c>
      <c r="H272" s="11"/>
      <c r="I272" s="11"/>
      <c r="J272" s="11"/>
      <c r="K272" s="11"/>
      <c r="L272" s="34">
        <f>'Meeting Guest'!L272</f>
        <v>0</v>
      </c>
      <c r="O272" s="34">
        <f>'Training Participation'!Q272</f>
        <v>3</v>
      </c>
      <c r="P272" s="34">
        <f>'New Member Sponsors'!H272</f>
        <v>0</v>
      </c>
      <c r="Q272" s="5">
        <v>2</v>
      </c>
      <c r="R272" s="34">
        <f>'Committee Participation'!Q272</f>
        <v>0</v>
      </c>
      <c r="S272" s="34">
        <f>'Community Service Points'!L272</f>
        <v>0</v>
      </c>
      <c r="U272" s="38">
        <f t="shared" si="12"/>
        <v>5</v>
      </c>
      <c r="V272" s="2" t="str">
        <f t="shared" si="13"/>
        <v>   </v>
      </c>
      <c r="W272" s="2" t="str">
        <f t="shared" si="14"/>
        <v>   </v>
      </c>
    </row>
    <row r="273" spans="1:23" ht="12.75">
      <c r="A273" s="17" t="s">
        <v>125</v>
      </c>
      <c r="B273" s="17" t="s">
        <v>307</v>
      </c>
      <c r="C273" s="17" t="s">
        <v>462</v>
      </c>
      <c r="L273" s="34">
        <f>'Meeting Guest'!L273</f>
        <v>0</v>
      </c>
      <c r="O273" s="34">
        <f>'Training Participation'!Q273</f>
        <v>3</v>
      </c>
      <c r="P273" s="34">
        <f>'New Member Sponsors'!H273</f>
        <v>0</v>
      </c>
      <c r="R273" s="34">
        <f>'Committee Participation'!Q273</f>
        <v>0</v>
      </c>
      <c r="S273" s="34">
        <f>'Community Service Points'!L273</f>
        <v>0</v>
      </c>
      <c r="U273" s="38">
        <f t="shared" si="12"/>
        <v>3</v>
      </c>
      <c r="V273" s="2" t="str">
        <f t="shared" si="13"/>
        <v>   </v>
      </c>
      <c r="W273" s="2" t="str">
        <f t="shared" si="14"/>
        <v>   </v>
      </c>
    </row>
    <row r="274" spans="1:23" ht="12.75">
      <c r="A274" s="17" t="s">
        <v>116</v>
      </c>
      <c r="B274" s="17" t="s">
        <v>21</v>
      </c>
      <c r="C274" s="17" t="s">
        <v>461</v>
      </c>
      <c r="L274" s="34">
        <f>'Meeting Guest'!L274</f>
        <v>0</v>
      </c>
      <c r="O274" s="34">
        <f>'Training Participation'!Q274</f>
        <v>0</v>
      </c>
      <c r="P274" s="34">
        <f>'New Member Sponsors'!H274</f>
        <v>0</v>
      </c>
      <c r="R274" s="34">
        <f>'Committee Participation'!Q274</f>
        <v>0</v>
      </c>
      <c r="S274" s="34">
        <f>'Community Service Points'!L274</f>
        <v>0</v>
      </c>
      <c r="U274" s="38">
        <f t="shared" si="12"/>
        <v>0</v>
      </c>
      <c r="V274" s="2" t="str">
        <f t="shared" si="13"/>
        <v>   </v>
      </c>
      <c r="W274" s="2" t="str">
        <f t="shared" si="14"/>
        <v>   </v>
      </c>
    </row>
    <row r="275" spans="1:23" ht="12.75">
      <c r="A275" s="17" t="s">
        <v>577</v>
      </c>
      <c r="B275" s="17" t="s">
        <v>578</v>
      </c>
      <c r="C275" s="17" t="s">
        <v>461</v>
      </c>
      <c r="L275" s="34">
        <f>'Meeting Guest'!L275</f>
        <v>0</v>
      </c>
      <c r="O275" s="34">
        <f>'Training Participation'!Q275</f>
        <v>3</v>
      </c>
      <c r="P275" s="34">
        <f>'New Member Sponsors'!H275</f>
        <v>0</v>
      </c>
      <c r="R275" s="34">
        <f>'Committee Participation'!Q275</f>
        <v>0</v>
      </c>
      <c r="S275" s="34">
        <f>'Community Service Points'!L275</f>
        <v>0</v>
      </c>
      <c r="U275" s="38">
        <f t="shared" si="12"/>
        <v>3</v>
      </c>
      <c r="V275" s="2" t="str">
        <f t="shared" si="13"/>
        <v>   </v>
      </c>
      <c r="W275" s="2" t="str">
        <f t="shared" si="14"/>
        <v>   </v>
      </c>
    </row>
    <row r="276" spans="1:23" ht="12.75">
      <c r="A276" s="17" t="s">
        <v>610</v>
      </c>
      <c r="B276" s="17" t="s">
        <v>230</v>
      </c>
      <c r="C276" s="17" t="s">
        <v>461</v>
      </c>
      <c r="G276" s="11"/>
      <c r="H276" s="11"/>
      <c r="I276" s="11"/>
      <c r="J276" s="11"/>
      <c r="K276" s="11"/>
      <c r="L276" s="34">
        <f>'Meeting Guest'!L276</f>
        <v>0</v>
      </c>
      <c r="O276" s="34">
        <f>'Training Participation'!Q276</f>
        <v>0</v>
      </c>
      <c r="P276" s="34">
        <f>'New Member Sponsors'!H276</f>
        <v>0</v>
      </c>
      <c r="R276" s="34">
        <f>'Committee Participation'!Q276</f>
        <v>0</v>
      </c>
      <c r="S276" s="34">
        <f>'Community Service Points'!L276</f>
        <v>0</v>
      </c>
      <c r="U276" s="38">
        <f t="shared" si="12"/>
        <v>0</v>
      </c>
      <c r="V276" s="2" t="str">
        <f t="shared" si="13"/>
        <v>   </v>
      </c>
      <c r="W276" s="2" t="str">
        <f t="shared" si="14"/>
        <v>   </v>
      </c>
    </row>
    <row r="277" spans="1:23" ht="12.75">
      <c r="A277" s="17" t="s">
        <v>126</v>
      </c>
      <c r="B277" s="17" t="s">
        <v>308</v>
      </c>
      <c r="C277" s="17" t="s">
        <v>461</v>
      </c>
      <c r="I277" s="11"/>
      <c r="J277" s="11"/>
      <c r="K277" s="11"/>
      <c r="L277" s="34">
        <f>'Meeting Guest'!L277</f>
        <v>0</v>
      </c>
      <c r="N277" s="11"/>
      <c r="O277" s="34">
        <f>'Training Participation'!Q277</f>
        <v>0</v>
      </c>
      <c r="P277" s="34">
        <f>'New Member Sponsors'!H277</f>
        <v>0</v>
      </c>
      <c r="Q277" s="11"/>
      <c r="R277" s="34">
        <f>'Committee Participation'!Q277</f>
        <v>0</v>
      </c>
      <c r="S277" s="34">
        <f>'Community Service Points'!L277</f>
        <v>0</v>
      </c>
      <c r="U277" s="38">
        <f t="shared" si="12"/>
        <v>0</v>
      </c>
      <c r="V277" s="2" t="str">
        <f t="shared" si="13"/>
        <v>   </v>
      </c>
      <c r="W277" s="2" t="str">
        <f t="shared" si="14"/>
        <v>   </v>
      </c>
    </row>
    <row r="278" spans="1:23" ht="12.75">
      <c r="A278" s="17" t="s">
        <v>127</v>
      </c>
      <c r="B278" s="17" t="s">
        <v>233</v>
      </c>
      <c r="C278" s="17" t="s">
        <v>462</v>
      </c>
      <c r="I278" s="11"/>
      <c r="J278" s="11"/>
      <c r="L278" s="34">
        <f>'Meeting Guest'!L278</f>
        <v>0</v>
      </c>
      <c r="N278" s="11"/>
      <c r="O278" s="34">
        <f>'Training Participation'!Q278</f>
        <v>0</v>
      </c>
      <c r="P278" s="34">
        <f>'New Member Sponsors'!H278</f>
        <v>3</v>
      </c>
      <c r="Q278" s="5">
        <v>2</v>
      </c>
      <c r="R278" s="34">
        <f>'Committee Participation'!Q278</f>
        <v>0</v>
      </c>
      <c r="S278" s="34">
        <f>'Community Service Points'!L278</f>
        <v>0</v>
      </c>
      <c r="U278" s="38">
        <f t="shared" si="12"/>
        <v>5</v>
      </c>
      <c r="V278" s="2" t="str">
        <f t="shared" si="13"/>
        <v>   </v>
      </c>
      <c r="W278" s="2" t="str">
        <f t="shared" si="14"/>
        <v>   </v>
      </c>
    </row>
    <row r="279" spans="1:23" ht="12.75">
      <c r="A279" s="17" t="s">
        <v>590</v>
      </c>
      <c r="B279" s="17" t="s">
        <v>435</v>
      </c>
      <c r="C279" s="17" t="s">
        <v>461</v>
      </c>
      <c r="D279" s="5">
        <v>2</v>
      </c>
      <c r="F279" s="11">
        <v>2</v>
      </c>
      <c r="G279" s="11"/>
      <c r="H279" s="11"/>
      <c r="I279" s="11">
        <v>2</v>
      </c>
      <c r="J279" s="11">
        <v>2</v>
      </c>
      <c r="K279" s="11">
        <v>2</v>
      </c>
      <c r="L279" s="34">
        <f>'Meeting Guest'!L279</f>
        <v>0</v>
      </c>
      <c r="O279" s="34">
        <f>'Training Participation'!Q279</f>
        <v>5</v>
      </c>
      <c r="P279" s="34">
        <f>'New Member Sponsors'!H279</f>
        <v>0</v>
      </c>
      <c r="R279" s="34">
        <f>'Committee Participation'!Q279</f>
        <v>0</v>
      </c>
      <c r="S279" s="34">
        <f>'Community Service Points'!L279</f>
        <v>0</v>
      </c>
      <c r="U279" s="38">
        <f t="shared" si="12"/>
        <v>15</v>
      </c>
      <c r="V279" s="2" t="str">
        <f t="shared" si="13"/>
        <v>   </v>
      </c>
      <c r="W279" s="2" t="str">
        <f t="shared" si="14"/>
        <v>   </v>
      </c>
    </row>
    <row r="280" spans="1:23" ht="12.75">
      <c r="A280" s="17" t="s">
        <v>128</v>
      </c>
      <c r="B280" s="17" t="s">
        <v>309</v>
      </c>
      <c r="C280" s="17" t="s">
        <v>461</v>
      </c>
      <c r="E280" s="11"/>
      <c r="G280" s="11"/>
      <c r="H280" s="11"/>
      <c r="I280" s="11"/>
      <c r="J280" s="11"/>
      <c r="K280" s="11"/>
      <c r="L280" s="34">
        <f>'Meeting Guest'!L280</f>
        <v>0</v>
      </c>
      <c r="O280" s="34">
        <f>'Training Participation'!Q280</f>
        <v>3</v>
      </c>
      <c r="P280" s="34">
        <f>'New Member Sponsors'!H280</f>
        <v>0</v>
      </c>
      <c r="R280" s="34">
        <f>'Committee Participation'!Q280</f>
        <v>0</v>
      </c>
      <c r="S280" s="34">
        <f>'Community Service Points'!L280</f>
        <v>0</v>
      </c>
      <c r="U280" s="38">
        <f t="shared" si="12"/>
        <v>3</v>
      </c>
      <c r="V280" s="2" t="str">
        <f t="shared" si="13"/>
        <v>   </v>
      </c>
      <c r="W280" s="2" t="str">
        <f t="shared" si="14"/>
        <v>   </v>
      </c>
    </row>
    <row r="281" spans="1:23" ht="12.75">
      <c r="A281" s="17" t="s">
        <v>128</v>
      </c>
      <c r="B281" s="17" t="s">
        <v>310</v>
      </c>
      <c r="C281" s="17" t="s">
        <v>461</v>
      </c>
      <c r="D281" s="5">
        <v>2</v>
      </c>
      <c r="E281" s="5">
        <v>2</v>
      </c>
      <c r="F281" s="5">
        <v>2</v>
      </c>
      <c r="G281" s="11">
        <v>2</v>
      </c>
      <c r="H281" s="11">
        <v>2</v>
      </c>
      <c r="K281" s="11">
        <v>2</v>
      </c>
      <c r="L281" s="34">
        <f>'Meeting Guest'!L281</f>
        <v>0</v>
      </c>
      <c r="O281" s="34">
        <f>'Training Participation'!Q281</f>
        <v>9</v>
      </c>
      <c r="P281" s="34">
        <f>'New Member Sponsors'!H281</f>
        <v>0</v>
      </c>
      <c r="R281" s="34">
        <f>'Committee Participation'!Q281</f>
        <v>3</v>
      </c>
      <c r="S281" s="34">
        <f>'Community Service Points'!L281</f>
        <v>0</v>
      </c>
      <c r="U281" s="38">
        <f t="shared" si="12"/>
        <v>24</v>
      </c>
      <c r="V281" s="2" t="str">
        <f t="shared" si="13"/>
        <v>   </v>
      </c>
      <c r="W281" s="2" t="str">
        <f t="shared" si="14"/>
        <v>   </v>
      </c>
    </row>
    <row r="282" spans="1:23" ht="12.75">
      <c r="A282" s="17" t="s">
        <v>129</v>
      </c>
      <c r="B282" s="17" t="s">
        <v>311</v>
      </c>
      <c r="C282" s="17" t="s">
        <v>461</v>
      </c>
      <c r="L282" s="34">
        <f>'Meeting Guest'!L282</f>
        <v>0</v>
      </c>
      <c r="O282" s="34">
        <f>'Training Participation'!Q282</f>
        <v>0</v>
      </c>
      <c r="P282" s="34">
        <f>'New Member Sponsors'!H282</f>
        <v>0</v>
      </c>
      <c r="R282" s="34">
        <f>'Committee Participation'!Q282</f>
        <v>0</v>
      </c>
      <c r="S282" s="34">
        <f>'Community Service Points'!L282</f>
        <v>0</v>
      </c>
      <c r="U282" s="38">
        <f t="shared" si="12"/>
        <v>0</v>
      </c>
      <c r="V282" s="2" t="str">
        <f t="shared" si="13"/>
        <v>   </v>
      </c>
      <c r="W282" s="2" t="str">
        <f t="shared" si="14"/>
        <v>   </v>
      </c>
    </row>
    <row r="283" spans="1:23" ht="12.75">
      <c r="A283" s="17" t="s">
        <v>130</v>
      </c>
      <c r="B283" s="17" t="s">
        <v>312</v>
      </c>
      <c r="C283" s="17" t="s">
        <v>461</v>
      </c>
      <c r="L283" s="34">
        <f>'Meeting Guest'!L283</f>
        <v>0</v>
      </c>
      <c r="O283" s="34">
        <f>'Training Participation'!Q283</f>
        <v>0</v>
      </c>
      <c r="P283" s="34">
        <f>'New Member Sponsors'!H283</f>
        <v>0</v>
      </c>
      <c r="R283" s="34">
        <f>'Committee Participation'!Q283</f>
        <v>0</v>
      </c>
      <c r="S283" s="34">
        <f>'Community Service Points'!L283</f>
        <v>0</v>
      </c>
      <c r="U283" s="38">
        <f t="shared" si="12"/>
        <v>0</v>
      </c>
      <c r="V283" s="2" t="str">
        <f t="shared" si="13"/>
        <v>   </v>
      </c>
      <c r="W283" s="2" t="str">
        <f t="shared" si="14"/>
        <v>   </v>
      </c>
    </row>
    <row r="284" spans="1:23" ht="12.75">
      <c r="A284" s="17" t="s">
        <v>131</v>
      </c>
      <c r="B284" s="17" t="s">
        <v>313</v>
      </c>
      <c r="C284" s="17" t="s">
        <v>461</v>
      </c>
      <c r="L284" s="34">
        <f>'Meeting Guest'!L284</f>
        <v>0</v>
      </c>
      <c r="O284" s="34">
        <f>'Training Participation'!Q284</f>
        <v>0</v>
      </c>
      <c r="P284" s="34">
        <f>'New Member Sponsors'!H284</f>
        <v>0</v>
      </c>
      <c r="R284" s="34">
        <f>'Committee Participation'!Q284</f>
        <v>0</v>
      </c>
      <c r="S284" s="34">
        <f>'Community Service Points'!L284</f>
        <v>0</v>
      </c>
      <c r="U284" s="38">
        <f t="shared" si="12"/>
        <v>0</v>
      </c>
      <c r="V284" s="2" t="str">
        <f t="shared" si="13"/>
        <v>   </v>
      </c>
      <c r="W284" s="2" t="str">
        <f t="shared" si="14"/>
        <v>   </v>
      </c>
    </row>
    <row r="285" spans="1:23" ht="12.75">
      <c r="A285" s="17" t="s">
        <v>132</v>
      </c>
      <c r="B285" s="17" t="s">
        <v>314</v>
      </c>
      <c r="C285" s="17" t="s">
        <v>463</v>
      </c>
      <c r="D285" s="5">
        <v>2</v>
      </c>
      <c r="E285" s="5">
        <v>2</v>
      </c>
      <c r="I285" s="5">
        <v>2</v>
      </c>
      <c r="K285" s="5">
        <v>2</v>
      </c>
      <c r="L285" s="34">
        <f>'Meeting Guest'!L285</f>
        <v>0</v>
      </c>
      <c r="N285" s="5">
        <v>2</v>
      </c>
      <c r="O285" s="34">
        <f>'Training Participation'!Q285</f>
        <v>10</v>
      </c>
      <c r="P285" s="34">
        <f>'New Member Sponsors'!H285</f>
        <v>3</v>
      </c>
      <c r="R285" s="34">
        <f>'Committee Participation'!Q285</f>
        <v>7</v>
      </c>
      <c r="S285" s="34">
        <f>'Community Service Points'!L285</f>
        <v>0</v>
      </c>
      <c r="U285" s="38">
        <f t="shared" si="12"/>
        <v>30</v>
      </c>
      <c r="V285" s="2" t="str">
        <f t="shared" si="13"/>
        <v>Melinda</v>
      </c>
      <c r="W285" s="2" t="str">
        <f t="shared" si="14"/>
        <v>Parton</v>
      </c>
    </row>
    <row r="286" spans="1:23" ht="12.75">
      <c r="A286" s="17" t="s">
        <v>269</v>
      </c>
      <c r="B286" s="17" t="s">
        <v>535</v>
      </c>
      <c r="C286" s="17" t="s">
        <v>461</v>
      </c>
      <c r="G286" s="11"/>
      <c r="J286" s="11"/>
      <c r="K286" s="11"/>
      <c r="L286" s="34">
        <f>'Meeting Guest'!L286</f>
        <v>0</v>
      </c>
      <c r="O286" s="34">
        <f>'Training Participation'!Q286</f>
        <v>3</v>
      </c>
      <c r="P286" s="34">
        <f>'New Member Sponsors'!H286</f>
        <v>0</v>
      </c>
      <c r="R286" s="34">
        <f>'Committee Participation'!Q286</f>
        <v>0</v>
      </c>
      <c r="S286" s="34">
        <f>'Community Service Points'!L286</f>
        <v>0</v>
      </c>
      <c r="U286" s="38">
        <f t="shared" si="12"/>
        <v>3</v>
      </c>
      <c r="V286" s="2" t="str">
        <f t="shared" si="13"/>
        <v>   </v>
      </c>
      <c r="W286" s="2" t="str">
        <f t="shared" si="14"/>
        <v>   </v>
      </c>
    </row>
    <row r="287" spans="1:23" ht="12.75">
      <c r="A287" s="17" t="s">
        <v>270</v>
      </c>
      <c r="B287" s="17" t="s">
        <v>37</v>
      </c>
      <c r="C287" s="17" t="s">
        <v>462</v>
      </c>
      <c r="H287" s="11"/>
      <c r="L287" s="34">
        <f>'Meeting Guest'!L287</f>
        <v>0</v>
      </c>
      <c r="O287" s="34">
        <f>'Training Participation'!Q287</f>
        <v>3</v>
      </c>
      <c r="P287" s="34">
        <f>'New Member Sponsors'!H287</f>
        <v>0</v>
      </c>
      <c r="R287" s="34">
        <f>'Committee Participation'!Q287</f>
        <v>0</v>
      </c>
      <c r="S287" s="34">
        <f>'Community Service Points'!L287</f>
        <v>0</v>
      </c>
      <c r="U287" s="38">
        <f t="shared" si="12"/>
        <v>3</v>
      </c>
      <c r="V287" s="2" t="str">
        <f t="shared" si="13"/>
        <v>   </v>
      </c>
      <c r="W287" s="2" t="str">
        <f t="shared" si="14"/>
        <v>   </v>
      </c>
    </row>
    <row r="288" spans="1:23" ht="12.75">
      <c r="A288" s="17" t="s">
        <v>133</v>
      </c>
      <c r="B288" s="17" t="s">
        <v>544</v>
      </c>
      <c r="C288" s="17" t="s">
        <v>463</v>
      </c>
      <c r="G288" s="11"/>
      <c r="H288" s="11"/>
      <c r="I288" s="11"/>
      <c r="J288" s="11"/>
      <c r="K288" s="11"/>
      <c r="L288" s="34">
        <f>'Meeting Guest'!L288</f>
        <v>0</v>
      </c>
      <c r="O288" s="34">
        <f>'Training Participation'!Q288</f>
        <v>0</v>
      </c>
      <c r="P288" s="34">
        <f>'New Member Sponsors'!H288</f>
        <v>0</v>
      </c>
      <c r="Q288" s="5">
        <v>2</v>
      </c>
      <c r="R288" s="34">
        <f>'Committee Participation'!Q288</f>
        <v>0</v>
      </c>
      <c r="S288" s="34">
        <f>'Community Service Points'!L288</f>
        <v>1</v>
      </c>
      <c r="U288" s="38">
        <f t="shared" si="12"/>
        <v>3</v>
      </c>
      <c r="V288" s="2" t="str">
        <f t="shared" si="13"/>
        <v>   </v>
      </c>
      <c r="W288" s="2" t="str">
        <f t="shared" si="14"/>
        <v>   </v>
      </c>
    </row>
    <row r="289" spans="1:23" ht="12.75">
      <c r="A289" s="17" t="s">
        <v>133</v>
      </c>
      <c r="B289" s="17" t="s">
        <v>315</v>
      </c>
      <c r="C289" s="17" t="s">
        <v>461</v>
      </c>
      <c r="G289" s="11"/>
      <c r="H289" s="11"/>
      <c r="I289" s="11"/>
      <c r="J289" s="11"/>
      <c r="K289" s="11"/>
      <c r="L289" s="34">
        <f>'Meeting Guest'!L289</f>
        <v>0</v>
      </c>
      <c r="O289" s="34">
        <f>'Training Participation'!Q289</f>
        <v>3</v>
      </c>
      <c r="P289" s="34">
        <f>'New Member Sponsors'!H289</f>
        <v>0</v>
      </c>
      <c r="Q289" s="5">
        <v>2</v>
      </c>
      <c r="R289" s="34">
        <f>'Committee Participation'!Q289</f>
        <v>0</v>
      </c>
      <c r="S289" s="34">
        <f>'Community Service Points'!L289</f>
        <v>0</v>
      </c>
      <c r="U289" s="38">
        <f t="shared" si="12"/>
        <v>5</v>
      </c>
      <c r="V289" s="2" t="str">
        <f t="shared" si="13"/>
        <v>   </v>
      </c>
      <c r="W289" s="2" t="str">
        <f t="shared" si="14"/>
        <v>   </v>
      </c>
    </row>
    <row r="290" spans="1:23" ht="12.75">
      <c r="A290" s="17" t="s">
        <v>134</v>
      </c>
      <c r="B290" s="17" t="s">
        <v>533</v>
      </c>
      <c r="C290" s="17" t="s">
        <v>461</v>
      </c>
      <c r="F290" s="5">
        <v>2</v>
      </c>
      <c r="I290" s="5">
        <v>2</v>
      </c>
      <c r="J290" s="5">
        <v>2</v>
      </c>
      <c r="K290" s="11"/>
      <c r="L290" s="34">
        <f>'Meeting Guest'!L290</f>
        <v>0</v>
      </c>
      <c r="O290" s="34">
        <f>'Training Participation'!Q290</f>
        <v>3</v>
      </c>
      <c r="P290" s="34">
        <f>'New Member Sponsors'!H290</f>
        <v>0</v>
      </c>
      <c r="Q290" s="5">
        <v>2</v>
      </c>
      <c r="R290" s="34">
        <f>'Committee Participation'!Q290</f>
        <v>0</v>
      </c>
      <c r="S290" s="34">
        <f>'Community Service Points'!L290</f>
        <v>0</v>
      </c>
      <c r="U290" s="38">
        <f t="shared" si="12"/>
        <v>11</v>
      </c>
      <c r="V290" s="2" t="str">
        <f t="shared" si="13"/>
        <v>   </v>
      </c>
      <c r="W290" s="2" t="str">
        <f t="shared" si="14"/>
        <v>   </v>
      </c>
    </row>
    <row r="291" spans="1:23" ht="12.75">
      <c r="A291" s="17" t="s">
        <v>135</v>
      </c>
      <c r="B291" s="17" t="s">
        <v>289</v>
      </c>
      <c r="C291" s="17" t="s">
        <v>461</v>
      </c>
      <c r="L291" s="34">
        <f>'Meeting Guest'!L291</f>
        <v>0</v>
      </c>
      <c r="O291" s="34">
        <f>'Training Participation'!Q291</f>
        <v>0</v>
      </c>
      <c r="P291" s="34">
        <f>'New Member Sponsors'!H291</f>
        <v>0</v>
      </c>
      <c r="Q291" s="11"/>
      <c r="R291" s="34">
        <f>'Committee Participation'!Q291</f>
        <v>0</v>
      </c>
      <c r="S291" s="34">
        <f>'Community Service Points'!L291</f>
        <v>0</v>
      </c>
      <c r="U291" s="38">
        <f t="shared" si="12"/>
        <v>0</v>
      </c>
      <c r="V291" s="2" t="str">
        <f t="shared" si="13"/>
        <v>   </v>
      </c>
      <c r="W291" s="2" t="str">
        <f t="shared" si="14"/>
        <v>   </v>
      </c>
    </row>
    <row r="292" spans="1:23" ht="12.75">
      <c r="A292" s="17" t="s">
        <v>136</v>
      </c>
      <c r="B292" s="17" t="s">
        <v>680</v>
      </c>
      <c r="C292" s="17" t="s">
        <v>461</v>
      </c>
      <c r="D292" s="11"/>
      <c r="G292" s="11"/>
      <c r="H292" s="11"/>
      <c r="I292" s="11"/>
      <c r="J292" s="11"/>
      <c r="K292" s="11"/>
      <c r="L292" s="34">
        <f>'Meeting Guest'!L292</f>
        <v>0</v>
      </c>
      <c r="O292" s="34">
        <f>'Training Participation'!Q292</f>
        <v>4</v>
      </c>
      <c r="P292" s="34">
        <f>'New Member Sponsors'!H292</f>
        <v>0</v>
      </c>
      <c r="Q292" s="11"/>
      <c r="R292" s="34">
        <f>'Committee Participation'!Q292</f>
        <v>0</v>
      </c>
      <c r="S292" s="34">
        <f>'Community Service Points'!L292</f>
        <v>0</v>
      </c>
      <c r="U292" s="38">
        <f t="shared" si="12"/>
        <v>4</v>
      </c>
      <c r="V292" s="2" t="str">
        <f t="shared" si="13"/>
        <v>   </v>
      </c>
      <c r="W292" s="2" t="str">
        <f t="shared" si="14"/>
        <v>   </v>
      </c>
    </row>
    <row r="293" spans="1:23" ht="12.75">
      <c r="A293" s="17" t="s">
        <v>137</v>
      </c>
      <c r="B293" s="17" t="s">
        <v>279</v>
      </c>
      <c r="C293" s="17" t="s">
        <v>461</v>
      </c>
      <c r="F293" s="11"/>
      <c r="G293" s="11"/>
      <c r="I293" s="11"/>
      <c r="J293" s="11"/>
      <c r="K293" s="11"/>
      <c r="L293" s="34">
        <f>'Meeting Guest'!L293</f>
        <v>0</v>
      </c>
      <c r="O293" s="34">
        <f>'Training Participation'!Q293</f>
        <v>0</v>
      </c>
      <c r="P293" s="34">
        <f>'New Member Sponsors'!H293</f>
        <v>0</v>
      </c>
      <c r="Q293" s="11"/>
      <c r="R293" s="34">
        <f>'Committee Participation'!Q293</f>
        <v>0</v>
      </c>
      <c r="S293" s="34">
        <f>'Community Service Points'!L293</f>
        <v>0</v>
      </c>
      <c r="U293" s="38">
        <f t="shared" si="12"/>
        <v>0</v>
      </c>
      <c r="V293" s="2" t="str">
        <f t="shared" si="13"/>
        <v>   </v>
      </c>
      <c r="W293" s="2" t="str">
        <f t="shared" si="14"/>
        <v>   </v>
      </c>
    </row>
    <row r="294" spans="1:23" ht="12.75">
      <c r="A294" s="17" t="s">
        <v>137</v>
      </c>
      <c r="B294" s="17" t="s">
        <v>230</v>
      </c>
      <c r="C294" s="17" t="s">
        <v>461</v>
      </c>
      <c r="F294" s="11"/>
      <c r="G294" s="11"/>
      <c r="I294" s="11"/>
      <c r="J294" s="11"/>
      <c r="K294" s="11"/>
      <c r="L294" s="34">
        <f>'Meeting Guest'!L294</f>
        <v>0</v>
      </c>
      <c r="O294" s="34">
        <f>'Training Participation'!Q294</f>
        <v>3</v>
      </c>
      <c r="P294" s="34">
        <f>'New Member Sponsors'!H294</f>
        <v>0</v>
      </c>
      <c r="Q294" s="11"/>
      <c r="R294" s="34">
        <f>'Committee Participation'!Q294</f>
        <v>0</v>
      </c>
      <c r="S294" s="34">
        <f>'Community Service Points'!L294</f>
        <v>0</v>
      </c>
      <c r="U294" s="38">
        <f t="shared" si="12"/>
        <v>3</v>
      </c>
      <c r="V294" s="2" t="str">
        <f t="shared" si="13"/>
        <v>   </v>
      </c>
      <c r="W294" s="2" t="str">
        <f t="shared" si="14"/>
        <v>   </v>
      </c>
    </row>
    <row r="295" spans="1:23" ht="12.75">
      <c r="A295" s="17" t="s">
        <v>103</v>
      </c>
      <c r="B295" s="17" t="s">
        <v>639</v>
      </c>
      <c r="C295" s="17" t="s">
        <v>461</v>
      </c>
      <c r="I295" s="11"/>
      <c r="J295" s="11"/>
      <c r="K295" s="11"/>
      <c r="L295" s="34">
        <f>'Meeting Guest'!L295</f>
        <v>0</v>
      </c>
      <c r="O295" s="34">
        <f>'Training Participation'!Q295</f>
        <v>0</v>
      </c>
      <c r="P295" s="34">
        <f>'New Member Sponsors'!H295</f>
        <v>0</v>
      </c>
      <c r="R295" s="34">
        <f>'Committee Participation'!Q295</f>
        <v>0</v>
      </c>
      <c r="S295" s="34">
        <f>'Community Service Points'!L295</f>
        <v>0</v>
      </c>
      <c r="U295" s="38">
        <f t="shared" si="12"/>
        <v>0</v>
      </c>
      <c r="V295" s="2" t="str">
        <f t="shared" si="13"/>
        <v>   </v>
      </c>
      <c r="W295" s="2" t="str">
        <f t="shared" si="14"/>
        <v>   </v>
      </c>
    </row>
    <row r="296" spans="1:23" ht="12.75">
      <c r="A296" s="17" t="s">
        <v>138</v>
      </c>
      <c r="B296" s="17" t="s">
        <v>525</v>
      </c>
      <c r="C296" s="17" t="s">
        <v>461</v>
      </c>
      <c r="D296" s="5">
        <v>2</v>
      </c>
      <c r="E296" s="5">
        <v>2</v>
      </c>
      <c r="F296" s="5">
        <v>2</v>
      </c>
      <c r="H296" s="11">
        <v>2</v>
      </c>
      <c r="I296" s="11">
        <v>2</v>
      </c>
      <c r="J296" s="11">
        <v>2</v>
      </c>
      <c r="K296" s="11">
        <v>2</v>
      </c>
      <c r="L296" s="34">
        <f>'Meeting Guest'!L296</f>
        <v>0</v>
      </c>
      <c r="O296" s="34">
        <f>'Training Participation'!Q296</f>
        <v>6</v>
      </c>
      <c r="P296" s="34">
        <f>'New Member Sponsors'!H296</f>
        <v>0</v>
      </c>
      <c r="R296" s="34">
        <f>'Committee Participation'!Q296</f>
        <v>0</v>
      </c>
      <c r="S296" s="34">
        <f>'Community Service Points'!L296</f>
        <v>0</v>
      </c>
      <c r="U296" s="38">
        <f t="shared" si="12"/>
        <v>20</v>
      </c>
      <c r="V296" s="2" t="str">
        <f t="shared" si="13"/>
        <v>   </v>
      </c>
      <c r="W296" s="2" t="str">
        <f t="shared" si="14"/>
        <v>   </v>
      </c>
    </row>
    <row r="297" spans="1:23" ht="12.75">
      <c r="A297" s="17" t="s">
        <v>138</v>
      </c>
      <c r="B297" s="17" t="s">
        <v>457</v>
      </c>
      <c r="C297" s="17" t="s">
        <v>463</v>
      </c>
      <c r="L297" s="34">
        <f>'Meeting Guest'!L297</f>
        <v>0</v>
      </c>
      <c r="O297" s="34">
        <f>'Training Participation'!Q297</f>
        <v>0</v>
      </c>
      <c r="P297" s="34">
        <f>'New Member Sponsors'!H297</f>
        <v>0</v>
      </c>
      <c r="R297" s="34">
        <f>'Committee Participation'!Q297</f>
        <v>0</v>
      </c>
      <c r="S297" s="34">
        <f>'Community Service Points'!L297</f>
        <v>0</v>
      </c>
      <c r="U297" s="38">
        <f t="shared" si="12"/>
        <v>0</v>
      </c>
      <c r="V297" s="2" t="str">
        <f t="shared" si="13"/>
        <v>   </v>
      </c>
      <c r="W297" s="2" t="str">
        <f t="shared" si="14"/>
        <v>   </v>
      </c>
    </row>
    <row r="298" spans="1:23" ht="12.75">
      <c r="A298" s="17" t="s">
        <v>139</v>
      </c>
      <c r="B298" s="17" t="s">
        <v>316</v>
      </c>
      <c r="C298" s="17" t="s">
        <v>461</v>
      </c>
      <c r="D298" s="5">
        <v>2</v>
      </c>
      <c r="G298" s="11"/>
      <c r="H298" s="11"/>
      <c r="I298" s="11"/>
      <c r="J298" s="11"/>
      <c r="K298" s="11">
        <v>2</v>
      </c>
      <c r="L298" s="34">
        <f>'Meeting Guest'!L298</f>
        <v>1</v>
      </c>
      <c r="O298" s="34">
        <f>'Training Participation'!Q298</f>
        <v>3</v>
      </c>
      <c r="P298" s="34">
        <f>'New Member Sponsors'!H298</f>
        <v>3</v>
      </c>
      <c r="R298" s="34">
        <f>'Committee Participation'!Q298</f>
        <v>0</v>
      </c>
      <c r="S298" s="34">
        <f>'Community Service Points'!L298</f>
        <v>0</v>
      </c>
      <c r="U298" s="38">
        <f t="shared" si="12"/>
        <v>11</v>
      </c>
      <c r="V298" s="2" t="str">
        <f t="shared" si="13"/>
        <v>   </v>
      </c>
      <c r="W298" s="2" t="str">
        <f t="shared" si="14"/>
        <v>   </v>
      </c>
    </row>
    <row r="299" spans="1:23" ht="12.75">
      <c r="A299" s="17" t="s">
        <v>140</v>
      </c>
      <c r="B299" s="17" t="s">
        <v>317</v>
      </c>
      <c r="C299" s="17" t="s">
        <v>462</v>
      </c>
      <c r="D299" s="5">
        <v>2</v>
      </c>
      <c r="E299" s="5">
        <v>2</v>
      </c>
      <c r="F299" s="5">
        <v>2</v>
      </c>
      <c r="H299" s="11"/>
      <c r="I299" s="11"/>
      <c r="K299" s="11"/>
      <c r="L299" s="34">
        <f>'Meeting Guest'!L299</f>
        <v>1</v>
      </c>
      <c r="N299" s="5">
        <v>2</v>
      </c>
      <c r="O299" s="34">
        <f>'Training Participation'!Q299</f>
        <v>4</v>
      </c>
      <c r="P299" s="34">
        <f>'New Member Sponsors'!H299</f>
        <v>3</v>
      </c>
      <c r="R299" s="34">
        <f>'Committee Participation'!Q299</f>
        <v>3</v>
      </c>
      <c r="S299" s="34">
        <f>'Community Service Points'!L299</f>
        <v>0</v>
      </c>
      <c r="U299" s="38">
        <f t="shared" si="12"/>
        <v>19</v>
      </c>
      <c r="V299" s="2" t="str">
        <f t="shared" si="13"/>
        <v>   </v>
      </c>
      <c r="W299" s="2" t="str">
        <f t="shared" si="14"/>
        <v>   </v>
      </c>
    </row>
    <row r="300" spans="1:23" ht="12.75">
      <c r="A300" s="17" t="s">
        <v>141</v>
      </c>
      <c r="B300" s="17" t="s">
        <v>544</v>
      </c>
      <c r="C300" s="17" t="s">
        <v>462</v>
      </c>
      <c r="E300" s="5">
        <v>2</v>
      </c>
      <c r="G300" s="5">
        <v>2</v>
      </c>
      <c r="I300" s="5">
        <v>2</v>
      </c>
      <c r="J300" s="11">
        <v>2</v>
      </c>
      <c r="K300" s="11">
        <v>2</v>
      </c>
      <c r="L300" s="34">
        <f>'Meeting Guest'!L300</f>
        <v>0</v>
      </c>
      <c r="O300" s="34">
        <f>'Training Participation'!Q300</f>
        <v>0</v>
      </c>
      <c r="P300" s="34">
        <f>'New Member Sponsors'!H300</f>
        <v>0</v>
      </c>
      <c r="R300" s="34">
        <f>'Committee Participation'!Q300</f>
        <v>3</v>
      </c>
      <c r="S300" s="34">
        <f>'Community Service Points'!L300</f>
        <v>5</v>
      </c>
      <c r="U300" s="38">
        <f t="shared" si="12"/>
        <v>18</v>
      </c>
      <c r="V300" s="2" t="str">
        <f t="shared" si="13"/>
        <v>   </v>
      </c>
      <c r="W300" s="2" t="str">
        <f t="shared" si="14"/>
        <v>   </v>
      </c>
    </row>
    <row r="301" spans="1:23" ht="12.75">
      <c r="A301" s="17" t="s">
        <v>142</v>
      </c>
      <c r="B301" s="17" t="s">
        <v>318</v>
      </c>
      <c r="C301" s="17" t="s">
        <v>463</v>
      </c>
      <c r="D301" s="11">
        <v>2</v>
      </c>
      <c r="E301" s="11">
        <v>2</v>
      </c>
      <c r="G301" s="5">
        <v>2</v>
      </c>
      <c r="H301" s="11">
        <v>2</v>
      </c>
      <c r="I301" s="11">
        <v>2</v>
      </c>
      <c r="J301" s="11"/>
      <c r="K301" s="11">
        <v>2</v>
      </c>
      <c r="L301" s="34">
        <f>'Meeting Guest'!L301</f>
        <v>1</v>
      </c>
      <c r="O301" s="34">
        <f>'Training Participation'!Q301</f>
        <v>13</v>
      </c>
      <c r="P301" s="34">
        <f>'New Member Sponsors'!H301</f>
        <v>0</v>
      </c>
      <c r="R301" s="34">
        <f>'Committee Participation'!Q301</f>
        <v>7</v>
      </c>
      <c r="S301" s="34">
        <f>'Community Service Points'!L301</f>
        <v>5</v>
      </c>
      <c r="U301" s="38">
        <f t="shared" si="12"/>
        <v>38</v>
      </c>
      <c r="V301" s="2" t="str">
        <f t="shared" si="13"/>
        <v>Mary Anne</v>
      </c>
      <c r="W301" s="2" t="str">
        <f t="shared" si="14"/>
        <v>Queen</v>
      </c>
    </row>
    <row r="302" spans="1:23" ht="12.75">
      <c r="A302" s="17" t="s">
        <v>142</v>
      </c>
      <c r="B302" s="17" t="s">
        <v>524</v>
      </c>
      <c r="C302" s="17" t="s">
        <v>461</v>
      </c>
      <c r="D302" s="11">
        <v>2</v>
      </c>
      <c r="E302" s="11">
        <v>2</v>
      </c>
      <c r="F302" s="5">
        <v>2</v>
      </c>
      <c r="G302" s="11">
        <v>2</v>
      </c>
      <c r="H302" s="11">
        <v>2</v>
      </c>
      <c r="I302" s="11">
        <v>2</v>
      </c>
      <c r="J302" s="11">
        <v>2</v>
      </c>
      <c r="K302" s="11">
        <v>2</v>
      </c>
      <c r="L302" s="34">
        <f>'Meeting Guest'!L302</f>
        <v>0</v>
      </c>
      <c r="N302" s="11">
        <v>2</v>
      </c>
      <c r="O302" s="34">
        <f>'Training Participation'!Q302</f>
        <v>7</v>
      </c>
      <c r="P302" s="34">
        <f>'New Member Sponsors'!H302</f>
        <v>0</v>
      </c>
      <c r="R302" s="34">
        <f>'Committee Participation'!Q302</f>
        <v>7</v>
      </c>
      <c r="S302" s="34">
        <f>'Community Service Points'!L302</f>
        <v>0</v>
      </c>
      <c r="U302" s="38">
        <f t="shared" si="12"/>
        <v>32</v>
      </c>
      <c r="V302" s="2" t="str">
        <f t="shared" si="13"/>
        <v>Ronald</v>
      </c>
      <c r="W302" s="2" t="str">
        <f t="shared" si="14"/>
        <v>Queen</v>
      </c>
    </row>
    <row r="303" spans="1:23" ht="12.75">
      <c r="A303" s="17" t="s">
        <v>579</v>
      </c>
      <c r="B303" s="17" t="s">
        <v>580</v>
      </c>
      <c r="C303" s="17" t="s">
        <v>462</v>
      </c>
      <c r="L303" s="34">
        <f>'Meeting Guest'!L303</f>
        <v>0</v>
      </c>
      <c r="O303" s="34">
        <f>'Training Participation'!Q303</f>
        <v>0</v>
      </c>
      <c r="P303" s="34">
        <f>'New Member Sponsors'!H303</f>
        <v>0</v>
      </c>
      <c r="R303" s="34">
        <f>'Committee Participation'!Q303</f>
        <v>0</v>
      </c>
      <c r="S303" s="34">
        <f>'Community Service Points'!L303</f>
        <v>0</v>
      </c>
      <c r="U303" s="38">
        <f t="shared" si="12"/>
        <v>0</v>
      </c>
      <c r="V303" s="2" t="str">
        <f t="shared" si="13"/>
        <v>   </v>
      </c>
      <c r="W303" s="2" t="str">
        <f t="shared" si="14"/>
        <v>   </v>
      </c>
    </row>
    <row r="304" spans="1:23" ht="12.75">
      <c r="A304" s="17" t="s">
        <v>480</v>
      </c>
      <c r="B304" s="17" t="s">
        <v>481</v>
      </c>
      <c r="C304" s="17" t="s">
        <v>462</v>
      </c>
      <c r="I304" s="11"/>
      <c r="L304" s="34">
        <f>'Meeting Guest'!L304</f>
        <v>0</v>
      </c>
      <c r="O304" s="34">
        <f>'Training Participation'!Q304</f>
        <v>0</v>
      </c>
      <c r="P304" s="34">
        <f>'New Member Sponsors'!H304</f>
        <v>0</v>
      </c>
      <c r="R304" s="34">
        <f>'Committee Participation'!Q304</f>
        <v>0</v>
      </c>
      <c r="S304" s="34">
        <f>'Community Service Points'!L304</f>
        <v>0</v>
      </c>
      <c r="U304" s="38">
        <f t="shared" si="12"/>
        <v>0</v>
      </c>
      <c r="V304" s="2" t="str">
        <f t="shared" si="13"/>
        <v>   </v>
      </c>
      <c r="W304" s="2" t="str">
        <f t="shared" si="14"/>
        <v>   </v>
      </c>
    </row>
    <row r="305" spans="1:23" ht="12.75">
      <c r="A305" s="17" t="s">
        <v>480</v>
      </c>
      <c r="B305" s="17" t="s">
        <v>436</v>
      </c>
      <c r="C305" s="17" t="s">
        <v>461</v>
      </c>
      <c r="F305" s="5">
        <v>2</v>
      </c>
      <c r="H305" s="5">
        <v>2</v>
      </c>
      <c r="I305" s="11">
        <v>2</v>
      </c>
      <c r="J305" s="11">
        <v>2</v>
      </c>
      <c r="L305" s="34">
        <f>'Meeting Guest'!L305</f>
        <v>0</v>
      </c>
      <c r="O305" s="34">
        <f>'Training Participation'!Q305</f>
        <v>3</v>
      </c>
      <c r="P305" s="34">
        <f>'New Member Sponsors'!H305</f>
        <v>0</v>
      </c>
      <c r="R305" s="34">
        <f>'Committee Participation'!Q305</f>
        <v>0</v>
      </c>
      <c r="S305" s="34">
        <f>'Community Service Points'!L305</f>
        <v>0</v>
      </c>
      <c r="U305" s="38">
        <f t="shared" si="12"/>
        <v>11</v>
      </c>
      <c r="V305" s="2" t="str">
        <f t="shared" si="13"/>
        <v>   </v>
      </c>
      <c r="W305" s="2" t="str">
        <f t="shared" si="14"/>
        <v>   </v>
      </c>
    </row>
    <row r="306" spans="1:23" ht="12.75">
      <c r="A306" s="17" t="s">
        <v>271</v>
      </c>
      <c r="B306" s="17" t="s">
        <v>163</v>
      </c>
      <c r="C306" s="17" t="s">
        <v>461</v>
      </c>
      <c r="L306" s="34">
        <f>'Meeting Guest'!L306</f>
        <v>0</v>
      </c>
      <c r="O306" s="34">
        <f>'Training Participation'!Q306</f>
        <v>0</v>
      </c>
      <c r="P306" s="34">
        <f>'New Member Sponsors'!H306</f>
        <v>0</v>
      </c>
      <c r="R306" s="34">
        <f>'Committee Participation'!Q306</f>
        <v>3</v>
      </c>
      <c r="S306" s="34">
        <f>'Community Service Points'!L306</f>
        <v>0</v>
      </c>
      <c r="U306" s="38">
        <f t="shared" si="12"/>
        <v>3</v>
      </c>
      <c r="V306" s="2" t="str">
        <f t="shared" si="13"/>
        <v>   </v>
      </c>
      <c r="W306" s="2" t="str">
        <f t="shared" si="14"/>
        <v>   </v>
      </c>
    </row>
    <row r="307" spans="1:23" ht="12.75">
      <c r="A307" s="17" t="s">
        <v>144</v>
      </c>
      <c r="B307" s="17" t="s">
        <v>143</v>
      </c>
      <c r="C307" s="17" t="s">
        <v>461</v>
      </c>
      <c r="D307" s="5">
        <v>2</v>
      </c>
      <c r="E307" s="5">
        <v>2</v>
      </c>
      <c r="G307" s="5">
        <v>2</v>
      </c>
      <c r="H307" s="11">
        <v>2</v>
      </c>
      <c r="I307" s="11">
        <v>2</v>
      </c>
      <c r="L307" s="34">
        <f>'Meeting Guest'!L307</f>
        <v>0</v>
      </c>
      <c r="O307" s="34">
        <f>'Training Participation'!Q307</f>
        <v>0</v>
      </c>
      <c r="P307" s="34">
        <f>'New Member Sponsors'!H307</f>
        <v>0</v>
      </c>
      <c r="R307" s="34">
        <f>'Committee Participation'!Q307</f>
        <v>4</v>
      </c>
      <c r="S307" s="34">
        <f>'Community Service Points'!L307</f>
        <v>2</v>
      </c>
      <c r="U307" s="38">
        <f t="shared" si="12"/>
        <v>16</v>
      </c>
      <c r="V307" s="2" t="str">
        <f t="shared" si="13"/>
        <v>   </v>
      </c>
      <c r="W307" s="2" t="str">
        <f t="shared" si="14"/>
        <v>   </v>
      </c>
    </row>
    <row r="308" spans="1:23" ht="12.75">
      <c r="A308" s="17" t="s">
        <v>145</v>
      </c>
      <c r="B308" s="17" t="s">
        <v>319</v>
      </c>
      <c r="C308" s="17" t="s">
        <v>462</v>
      </c>
      <c r="I308" s="11"/>
      <c r="J308" s="11"/>
      <c r="L308" s="34">
        <f>'Meeting Guest'!L308</f>
        <v>0</v>
      </c>
      <c r="O308" s="34">
        <f>'Training Participation'!Q308</f>
        <v>0</v>
      </c>
      <c r="P308" s="34">
        <f>'New Member Sponsors'!H308</f>
        <v>0</v>
      </c>
      <c r="R308" s="34">
        <f>'Committee Participation'!Q308</f>
        <v>0</v>
      </c>
      <c r="S308" s="34">
        <f>'Community Service Points'!L308</f>
        <v>0</v>
      </c>
      <c r="U308" s="38">
        <f t="shared" si="12"/>
        <v>0</v>
      </c>
      <c r="V308" s="2" t="str">
        <f t="shared" si="13"/>
        <v>   </v>
      </c>
      <c r="W308" s="2" t="str">
        <f t="shared" si="14"/>
        <v>   </v>
      </c>
    </row>
    <row r="309" spans="1:27" ht="12.75">
      <c r="A309" s="17" t="s">
        <v>146</v>
      </c>
      <c r="B309" s="17" t="s">
        <v>320</v>
      </c>
      <c r="C309" s="17" t="s">
        <v>461</v>
      </c>
      <c r="I309" s="11"/>
      <c r="J309" s="11"/>
      <c r="L309" s="34">
        <f>'Meeting Guest'!L309</f>
        <v>0</v>
      </c>
      <c r="O309" s="34">
        <f>'Training Participation'!Q309</f>
        <v>0</v>
      </c>
      <c r="P309" s="34">
        <f>'New Member Sponsors'!H309</f>
        <v>0</v>
      </c>
      <c r="R309" s="34">
        <f>'Committee Participation'!Q309</f>
        <v>0</v>
      </c>
      <c r="S309" s="34">
        <f>'Community Service Points'!L309</f>
        <v>0</v>
      </c>
      <c r="U309" s="38">
        <f t="shared" si="12"/>
        <v>0</v>
      </c>
      <c r="V309" s="2" t="str">
        <f t="shared" si="13"/>
        <v>   </v>
      </c>
      <c r="W309" s="2" t="str">
        <f t="shared" si="14"/>
        <v>   </v>
      </c>
      <c r="AA309" s="36"/>
    </row>
    <row r="310" spans="1:23" ht="12.75">
      <c r="A310" s="17" t="s">
        <v>147</v>
      </c>
      <c r="B310" s="17" t="s">
        <v>321</v>
      </c>
      <c r="C310" s="17" t="s">
        <v>461</v>
      </c>
      <c r="I310" s="11"/>
      <c r="J310" s="11"/>
      <c r="L310" s="34">
        <f>'Meeting Guest'!L310</f>
        <v>0</v>
      </c>
      <c r="O310" s="34">
        <f>'Training Participation'!Q310</f>
        <v>1</v>
      </c>
      <c r="P310" s="34">
        <f>'New Member Sponsors'!H310</f>
        <v>0</v>
      </c>
      <c r="R310" s="34">
        <f>'Committee Participation'!Q310</f>
        <v>0</v>
      </c>
      <c r="S310" s="34">
        <f>'Community Service Points'!L310</f>
        <v>0</v>
      </c>
      <c r="U310" s="38">
        <f t="shared" si="12"/>
        <v>1</v>
      </c>
      <c r="V310" s="2" t="str">
        <f t="shared" si="13"/>
        <v>   </v>
      </c>
      <c r="W310" s="2" t="str">
        <f t="shared" si="14"/>
        <v>   </v>
      </c>
    </row>
    <row r="311" spans="1:27" ht="12.75">
      <c r="A311" s="17" t="s">
        <v>147</v>
      </c>
      <c r="B311" s="17" t="s">
        <v>322</v>
      </c>
      <c r="C311" s="17" t="s">
        <v>462</v>
      </c>
      <c r="L311" s="34">
        <f>'Meeting Guest'!L311</f>
        <v>0</v>
      </c>
      <c r="O311" s="34">
        <f>'Training Participation'!Q311</f>
        <v>0</v>
      </c>
      <c r="P311" s="34">
        <f>'New Member Sponsors'!H311</f>
        <v>0</v>
      </c>
      <c r="R311" s="34">
        <f>'Committee Participation'!Q311</f>
        <v>0</v>
      </c>
      <c r="S311" s="34">
        <f>'Community Service Points'!L311</f>
        <v>0</v>
      </c>
      <c r="U311" s="38">
        <f t="shared" si="12"/>
        <v>0</v>
      </c>
      <c r="V311" s="2" t="str">
        <f t="shared" si="13"/>
        <v>   </v>
      </c>
      <c r="W311" s="2" t="str">
        <f t="shared" si="14"/>
        <v>   </v>
      </c>
      <c r="AA311" s="36"/>
    </row>
    <row r="312" spans="1:23" ht="12.75">
      <c r="A312" s="17" t="s">
        <v>104</v>
      </c>
      <c r="B312" s="17" t="s">
        <v>105</v>
      </c>
      <c r="C312" s="17" t="s">
        <v>463</v>
      </c>
      <c r="L312" s="34">
        <f>'Meeting Guest'!L312</f>
        <v>0</v>
      </c>
      <c r="O312" s="34">
        <f>'Training Participation'!Q312</f>
        <v>1</v>
      </c>
      <c r="P312" s="34">
        <f>'New Member Sponsors'!H312</f>
        <v>0</v>
      </c>
      <c r="R312" s="34">
        <f>'Committee Participation'!Q312</f>
        <v>0</v>
      </c>
      <c r="S312" s="34">
        <f>'Community Service Points'!L312</f>
        <v>0</v>
      </c>
      <c r="U312" s="38">
        <f t="shared" si="12"/>
        <v>1</v>
      </c>
      <c r="V312" s="2" t="str">
        <f t="shared" si="13"/>
        <v>   </v>
      </c>
      <c r="W312" s="2" t="str">
        <f t="shared" si="14"/>
        <v>   </v>
      </c>
    </row>
    <row r="313" spans="1:27" ht="12.75">
      <c r="A313" s="17" t="s">
        <v>148</v>
      </c>
      <c r="B313" s="17" t="s">
        <v>669</v>
      </c>
      <c r="C313" s="17" t="s">
        <v>461</v>
      </c>
      <c r="L313" s="34">
        <f>'Meeting Guest'!L313</f>
        <v>0</v>
      </c>
      <c r="O313" s="34">
        <f>'Training Participation'!Q313</f>
        <v>3</v>
      </c>
      <c r="P313" s="34">
        <f>'New Member Sponsors'!H313</f>
        <v>0</v>
      </c>
      <c r="R313" s="34">
        <f>'Committee Participation'!Q313</f>
        <v>0</v>
      </c>
      <c r="S313" s="34">
        <f>'Community Service Points'!L313</f>
        <v>0</v>
      </c>
      <c r="U313" s="38">
        <f t="shared" si="12"/>
        <v>3</v>
      </c>
      <c r="V313" s="2" t="str">
        <f t="shared" si="13"/>
        <v>   </v>
      </c>
      <c r="W313" s="2" t="str">
        <f t="shared" si="14"/>
        <v>   </v>
      </c>
      <c r="AA313" s="36"/>
    </row>
    <row r="314" spans="1:23" ht="12.75">
      <c r="A314" s="17" t="s">
        <v>149</v>
      </c>
      <c r="B314" s="17" t="s">
        <v>533</v>
      </c>
      <c r="C314" s="17" t="s">
        <v>461</v>
      </c>
      <c r="L314" s="34">
        <f>'Meeting Guest'!L314</f>
        <v>0</v>
      </c>
      <c r="O314" s="34">
        <f>'Training Participation'!Q314</f>
        <v>0</v>
      </c>
      <c r="P314" s="34">
        <f>'New Member Sponsors'!H314</f>
        <v>0</v>
      </c>
      <c r="R314" s="34">
        <f>'Committee Participation'!Q314</f>
        <v>0</v>
      </c>
      <c r="S314" s="34">
        <f>'Community Service Points'!L314</f>
        <v>0</v>
      </c>
      <c r="U314" s="38">
        <f t="shared" si="12"/>
        <v>0</v>
      </c>
      <c r="V314" s="2" t="str">
        <f t="shared" si="13"/>
        <v>   </v>
      </c>
      <c r="W314" s="2" t="str">
        <f t="shared" si="14"/>
        <v>   </v>
      </c>
    </row>
    <row r="315" spans="1:27" ht="12.75">
      <c r="A315" s="17" t="s">
        <v>150</v>
      </c>
      <c r="B315" s="17" t="s">
        <v>323</v>
      </c>
      <c r="C315" s="17" t="s">
        <v>461</v>
      </c>
      <c r="L315" s="34">
        <f>'Meeting Guest'!L315</f>
        <v>0</v>
      </c>
      <c r="O315" s="34">
        <f>'Training Participation'!Q315</f>
        <v>0</v>
      </c>
      <c r="P315" s="34">
        <f>'New Member Sponsors'!H315</f>
        <v>0</v>
      </c>
      <c r="R315" s="34">
        <f>'Committee Participation'!Q315</f>
        <v>0</v>
      </c>
      <c r="S315" s="34">
        <f>'Community Service Points'!L315</f>
        <v>0</v>
      </c>
      <c r="U315" s="38">
        <f t="shared" si="12"/>
        <v>0</v>
      </c>
      <c r="V315" s="2" t="str">
        <f t="shared" si="13"/>
        <v>   </v>
      </c>
      <c r="W315" s="2" t="str">
        <f t="shared" si="14"/>
        <v>   </v>
      </c>
      <c r="AA315" s="36"/>
    </row>
    <row r="316" spans="1:23" ht="12.75">
      <c r="A316" s="17" t="s">
        <v>150</v>
      </c>
      <c r="B316" s="17" t="s">
        <v>636</v>
      </c>
      <c r="C316" s="17" t="s">
        <v>461</v>
      </c>
      <c r="L316" s="34">
        <f>'Meeting Guest'!L316</f>
        <v>0</v>
      </c>
      <c r="O316" s="34">
        <f>'Training Participation'!Q316</f>
        <v>0</v>
      </c>
      <c r="P316" s="34">
        <f>'New Member Sponsors'!H316</f>
        <v>0</v>
      </c>
      <c r="R316" s="34">
        <f>'Committee Participation'!Q316</f>
        <v>0</v>
      </c>
      <c r="S316" s="34">
        <f>'Community Service Points'!L316</f>
        <v>0</v>
      </c>
      <c r="U316" s="38">
        <f t="shared" si="12"/>
        <v>0</v>
      </c>
      <c r="V316" s="2" t="str">
        <f t="shared" si="13"/>
        <v>   </v>
      </c>
      <c r="W316" s="2" t="str">
        <f t="shared" si="14"/>
        <v>   </v>
      </c>
    </row>
    <row r="317" spans="1:27" ht="12.75">
      <c r="A317" s="17" t="s">
        <v>151</v>
      </c>
      <c r="B317" s="17" t="s">
        <v>637</v>
      </c>
      <c r="C317" s="17" t="s">
        <v>463</v>
      </c>
      <c r="D317" s="5">
        <v>2</v>
      </c>
      <c r="F317" s="5">
        <v>2</v>
      </c>
      <c r="H317" s="5">
        <v>2</v>
      </c>
      <c r="I317" s="11">
        <v>2</v>
      </c>
      <c r="J317" s="11">
        <v>2</v>
      </c>
      <c r="L317" s="34">
        <f>'Meeting Guest'!L317</f>
        <v>0</v>
      </c>
      <c r="O317" s="34">
        <f>'Training Participation'!Q317</f>
        <v>4</v>
      </c>
      <c r="P317" s="34">
        <f>'New Member Sponsors'!H317</f>
        <v>0</v>
      </c>
      <c r="Q317" s="5">
        <v>2</v>
      </c>
      <c r="R317" s="34">
        <f>'Committee Participation'!Q317</f>
        <v>3</v>
      </c>
      <c r="S317" s="34">
        <f>'Community Service Points'!L317</f>
        <v>6</v>
      </c>
      <c r="U317" s="38">
        <f t="shared" si="12"/>
        <v>25</v>
      </c>
      <c r="V317" s="2" t="str">
        <f t="shared" si="13"/>
        <v>   </v>
      </c>
      <c r="W317" s="2" t="str">
        <f t="shared" si="14"/>
        <v>   </v>
      </c>
      <c r="AA317" s="36"/>
    </row>
    <row r="318" spans="1:23" ht="12.75">
      <c r="A318" s="17" t="s">
        <v>608</v>
      </c>
      <c r="B318" s="17" t="s">
        <v>609</v>
      </c>
      <c r="C318" s="17" t="s">
        <v>461</v>
      </c>
      <c r="L318" s="34">
        <f>'Meeting Guest'!L318</f>
        <v>0</v>
      </c>
      <c r="O318" s="34">
        <f>'Training Participation'!Q318</f>
        <v>6</v>
      </c>
      <c r="P318" s="34">
        <f>'New Member Sponsors'!H318</f>
        <v>0</v>
      </c>
      <c r="R318" s="34">
        <f>'Committee Participation'!Q318</f>
        <v>0</v>
      </c>
      <c r="S318" s="34">
        <f>'Community Service Points'!L318</f>
        <v>0</v>
      </c>
      <c r="U318" s="38">
        <f t="shared" si="12"/>
        <v>6</v>
      </c>
      <c r="V318" s="2" t="str">
        <f t="shared" si="13"/>
        <v>   </v>
      </c>
      <c r="W318" s="2" t="str">
        <f t="shared" si="14"/>
        <v>   </v>
      </c>
    </row>
    <row r="319" spans="1:27" ht="12.75">
      <c r="A319" s="17" t="s">
        <v>152</v>
      </c>
      <c r="B319" s="17" t="s">
        <v>322</v>
      </c>
      <c r="C319" s="17" t="s">
        <v>462</v>
      </c>
      <c r="L319" s="34">
        <f>'Meeting Guest'!L319</f>
        <v>0</v>
      </c>
      <c r="O319" s="34">
        <f>'Training Participation'!Q319</f>
        <v>0</v>
      </c>
      <c r="P319" s="34">
        <f>'New Member Sponsors'!H319</f>
        <v>0</v>
      </c>
      <c r="R319" s="34">
        <f>'Committee Participation'!Q319</f>
        <v>0</v>
      </c>
      <c r="S319" s="34">
        <f>'Community Service Points'!L319</f>
        <v>0</v>
      </c>
      <c r="U319" s="38">
        <f t="shared" si="12"/>
        <v>0</v>
      </c>
      <c r="V319" s="2" t="str">
        <f t="shared" si="13"/>
        <v>   </v>
      </c>
      <c r="W319" s="2" t="str">
        <f t="shared" si="14"/>
        <v>   </v>
      </c>
      <c r="AA319" s="36"/>
    </row>
    <row r="320" spans="1:23" ht="12.75">
      <c r="A320" s="17" t="s">
        <v>272</v>
      </c>
      <c r="B320" s="17" t="s">
        <v>437</v>
      </c>
      <c r="C320" s="17" t="s">
        <v>461</v>
      </c>
      <c r="L320" s="34">
        <f>'Meeting Guest'!L320</f>
        <v>0</v>
      </c>
      <c r="O320" s="34">
        <f>'Training Participation'!Q320</f>
        <v>0</v>
      </c>
      <c r="P320" s="34">
        <f>'New Member Sponsors'!H320</f>
        <v>0</v>
      </c>
      <c r="R320" s="34">
        <f>'Committee Participation'!Q320</f>
        <v>0</v>
      </c>
      <c r="S320" s="34">
        <f>'Community Service Points'!L320</f>
        <v>0</v>
      </c>
      <c r="U320" s="38">
        <f t="shared" si="12"/>
        <v>0</v>
      </c>
      <c r="V320" s="2" t="str">
        <f t="shared" si="13"/>
        <v>   </v>
      </c>
      <c r="W320" s="2" t="str">
        <f t="shared" si="14"/>
        <v>   </v>
      </c>
    </row>
    <row r="321" spans="1:27" ht="12.75">
      <c r="A321" s="17" t="s">
        <v>153</v>
      </c>
      <c r="B321" s="17" t="s">
        <v>16</v>
      </c>
      <c r="C321" s="17" t="s">
        <v>461</v>
      </c>
      <c r="L321" s="34">
        <f>'Meeting Guest'!L321</f>
        <v>0</v>
      </c>
      <c r="O321" s="34">
        <f>'Training Participation'!Q321</f>
        <v>0</v>
      </c>
      <c r="P321" s="34">
        <f>'New Member Sponsors'!H321</f>
        <v>0</v>
      </c>
      <c r="R321" s="34">
        <f>'Committee Participation'!Q321</f>
        <v>0</v>
      </c>
      <c r="S321" s="34">
        <f>'Community Service Points'!L321</f>
        <v>0</v>
      </c>
      <c r="U321" s="38">
        <f t="shared" si="12"/>
        <v>0</v>
      </c>
      <c r="V321" s="2" t="str">
        <f t="shared" si="13"/>
        <v>   </v>
      </c>
      <c r="W321" s="2" t="str">
        <f t="shared" si="14"/>
        <v>   </v>
      </c>
      <c r="AA321" s="36"/>
    </row>
    <row r="322" spans="1:23" ht="12.75">
      <c r="A322" s="17" t="s">
        <v>598</v>
      </c>
      <c r="B322" s="17" t="s">
        <v>641</v>
      </c>
      <c r="C322" s="17" t="s">
        <v>462</v>
      </c>
      <c r="D322" s="5">
        <v>2</v>
      </c>
      <c r="E322" s="5">
        <v>2</v>
      </c>
      <c r="F322" s="5">
        <v>2</v>
      </c>
      <c r="G322" s="11">
        <v>2</v>
      </c>
      <c r="I322" s="11">
        <v>2</v>
      </c>
      <c r="J322" s="11">
        <v>2</v>
      </c>
      <c r="L322" s="34">
        <f>'Meeting Guest'!L322</f>
        <v>3</v>
      </c>
      <c r="O322" s="34">
        <f>'Training Participation'!Q322</f>
        <v>12</v>
      </c>
      <c r="P322" s="34">
        <f>'New Member Sponsors'!H322</f>
        <v>0</v>
      </c>
      <c r="R322" s="34">
        <f>'Committee Participation'!Q322</f>
        <v>6</v>
      </c>
      <c r="S322" s="34">
        <f>'Community Service Points'!L322</f>
        <v>5</v>
      </c>
      <c r="U322" s="38">
        <f t="shared" si="12"/>
        <v>38</v>
      </c>
      <c r="V322" s="2" t="str">
        <f t="shared" si="13"/>
        <v>Suzanne</v>
      </c>
      <c r="W322" s="2" t="str">
        <f t="shared" si="14"/>
        <v>Sawyers</v>
      </c>
    </row>
    <row r="323" spans="1:27" ht="12.75">
      <c r="A323" s="17" t="s">
        <v>154</v>
      </c>
      <c r="B323" s="17" t="s">
        <v>9</v>
      </c>
      <c r="C323" s="17" t="s">
        <v>462</v>
      </c>
      <c r="L323" s="34">
        <f>'Meeting Guest'!L323</f>
        <v>0</v>
      </c>
      <c r="O323" s="34">
        <f>'Training Participation'!Q323</f>
        <v>0</v>
      </c>
      <c r="P323" s="34">
        <f>'New Member Sponsors'!H323</f>
        <v>0</v>
      </c>
      <c r="R323" s="34">
        <f>'Committee Participation'!Q323</f>
        <v>0</v>
      </c>
      <c r="S323" s="34">
        <f>'Community Service Points'!L323</f>
        <v>0</v>
      </c>
      <c r="U323" s="38">
        <f t="shared" si="12"/>
        <v>0</v>
      </c>
      <c r="V323" s="2" t="str">
        <f t="shared" si="13"/>
        <v>   </v>
      </c>
      <c r="W323" s="2" t="str">
        <f t="shared" si="14"/>
        <v>   </v>
      </c>
      <c r="AA323" s="36"/>
    </row>
    <row r="324" spans="1:23" ht="12.75">
      <c r="A324" s="17" t="s">
        <v>693</v>
      </c>
      <c r="B324" s="17" t="s">
        <v>237</v>
      </c>
      <c r="C324" s="17" t="s">
        <v>463</v>
      </c>
      <c r="G324" s="11"/>
      <c r="I324" s="11"/>
      <c r="L324" s="34">
        <f>'Meeting Guest'!L324</f>
        <v>0</v>
      </c>
      <c r="O324" s="34">
        <f>'Training Participation'!Q324</f>
        <v>5</v>
      </c>
      <c r="P324" s="34">
        <f>'New Member Sponsors'!H324</f>
        <v>0</v>
      </c>
      <c r="R324" s="34">
        <f>'Committee Participation'!Q324</f>
        <v>0</v>
      </c>
      <c r="S324" s="34">
        <f>'Community Service Points'!L324</f>
        <v>2</v>
      </c>
      <c r="U324" s="38">
        <f t="shared" si="12"/>
        <v>7</v>
      </c>
      <c r="V324" s="2" t="str">
        <f t="shared" si="13"/>
        <v>   </v>
      </c>
      <c r="W324" s="2" t="str">
        <f t="shared" si="14"/>
        <v>   </v>
      </c>
    </row>
    <row r="325" spans="1:27" ht="12.75">
      <c r="A325" s="17" t="s">
        <v>155</v>
      </c>
      <c r="B325" s="17" t="s">
        <v>33</v>
      </c>
      <c r="C325" s="17" t="s">
        <v>461</v>
      </c>
      <c r="J325" s="11"/>
      <c r="K325" s="11"/>
      <c r="L325" s="34">
        <f>'Meeting Guest'!L325</f>
        <v>0</v>
      </c>
      <c r="O325" s="34">
        <f>'Training Participation'!Q325</f>
        <v>3</v>
      </c>
      <c r="P325" s="34">
        <f>'New Member Sponsors'!H325</f>
        <v>0</v>
      </c>
      <c r="R325" s="34">
        <f>'Committee Participation'!Q325</f>
        <v>0</v>
      </c>
      <c r="S325" s="34">
        <f>'Community Service Points'!L325</f>
        <v>0</v>
      </c>
      <c r="U325" s="38">
        <f t="shared" si="12"/>
        <v>3</v>
      </c>
      <c r="V325" s="2" t="str">
        <f t="shared" si="13"/>
        <v>   </v>
      </c>
      <c r="W325" s="2" t="str">
        <f t="shared" si="14"/>
        <v>   </v>
      </c>
      <c r="AA325" s="36"/>
    </row>
    <row r="326" spans="1:23" ht="12.75">
      <c r="A326" s="17" t="s">
        <v>273</v>
      </c>
      <c r="B326" s="17" t="s">
        <v>438</v>
      </c>
      <c r="C326" s="17" t="s">
        <v>462</v>
      </c>
      <c r="E326" s="5">
        <v>2</v>
      </c>
      <c r="F326" s="5">
        <v>2</v>
      </c>
      <c r="G326" s="5">
        <v>2</v>
      </c>
      <c r="I326" s="11">
        <v>2</v>
      </c>
      <c r="L326" s="34">
        <f>'Meeting Guest'!L326</f>
        <v>0</v>
      </c>
      <c r="O326" s="34">
        <f>'Training Participation'!Q326</f>
        <v>3</v>
      </c>
      <c r="P326" s="34">
        <f>'New Member Sponsors'!H326</f>
        <v>0</v>
      </c>
      <c r="R326" s="34">
        <f>'Committee Participation'!Q326</f>
        <v>0</v>
      </c>
      <c r="S326" s="34">
        <f>'Community Service Points'!L326</f>
        <v>0</v>
      </c>
      <c r="U326" s="38">
        <f t="shared" si="12"/>
        <v>11</v>
      </c>
      <c r="V326" s="2" t="str">
        <f t="shared" si="13"/>
        <v>   </v>
      </c>
      <c r="W326" s="2" t="str">
        <f t="shared" si="14"/>
        <v>   </v>
      </c>
    </row>
    <row r="327" spans="1:27" ht="12.75">
      <c r="A327" s="17" t="s">
        <v>156</v>
      </c>
      <c r="B327" s="17" t="s">
        <v>230</v>
      </c>
      <c r="C327" s="17" t="s">
        <v>461</v>
      </c>
      <c r="L327" s="34">
        <f>'Meeting Guest'!L327</f>
        <v>0</v>
      </c>
      <c r="O327" s="34">
        <f>'Training Participation'!Q327</f>
        <v>0</v>
      </c>
      <c r="P327" s="34">
        <f>'New Member Sponsors'!H327</f>
        <v>0</v>
      </c>
      <c r="R327" s="34">
        <f>'Committee Participation'!Q327</f>
        <v>0</v>
      </c>
      <c r="S327" s="34">
        <f>'Community Service Points'!L327</f>
        <v>0</v>
      </c>
      <c r="U327" s="38">
        <f aca="true" t="shared" si="15" ref="U327:U390">SUM(D327:T327)</f>
        <v>0</v>
      </c>
      <c r="V327" s="2" t="str">
        <f aca="true" t="shared" si="16" ref="V327:V390">IF(U327&gt;=30,B327,"   ")</f>
        <v>   </v>
      </c>
      <c r="W327" s="2" t="str">
        <f aca="true" t="shared" si="17" ref="W327:W390">IF(U327&gt;=30,A327,"   ")</f>
        <v>   </v>
      </c>
      <c r="AA327" s="36"/>
    </row>
    <row r="328" spans="1:23" ht="12.75">
      <c r="A328" s="17" t="s">
        <v>274</v>
      </c>
      <c r="B328" s="17" t="s">
        <v>563</v>
      </c>
      <c r="C328" s="17" t="s">
        <v>462</v>
      </c>
      <c r="L328" s="34">
        <f>'Meeting Guest'!L328</f>
        <v>0</v>
      </c>
      <c r="O328" s="34">
        <f>'Training Participation'!Q328</f>
        <v>0</v>
      </c>
      <c r="P328" s="34">
        <f>'New Member Sponsors'!H328</f>
        <v>0</v>
      </c>
      <c r="Q328" s="5">
        <v>2</v>
      </c>
      <c r="R328" s="34">
        <f>'Committee Participation'!Q328</f>
        <v>0</v>
      </c>
      <c r="S328" s="34">
        <f>'Community Service Points'!L328</f>
        <v>0</v>
      </c>
      <c r="U328" s="38">
        <f t="shared" si="15"/>
        <v>2</v>
      </c>
      <c r="V328" s="2" t="str">
        <f t="shared" si="16"/>
        <v>   </v>
      </c>
      <c r="W328" s="2" t="str">
        <f t="shared" si="17"/>
        <v>   </v>
      </c>
    </row>
    <row r="329" spans="1:23" ht="12.75">
      <c r="A329" s="17" t="s">
        <v>275</v>
      </c>
      <c r="B329" s="17" t="s">
        <v>439</v>
      </c>
      <c r="C329" s="17" t="s">
        <v>463</v>
      </c>
      <c r="J329" s="5">
        <v>2</v>
      </c>
      <c r="L329" s="34">
        <f>'Meeting Guest'!L329</f>
        <v>0</v>
      </c>
      <c r="O329" s="34">
        <f>'Training Participation'!Q329</f>
        <v>1</v>
      </c>
      <c r="P329" s="34">
        <f>'New Member Sponsors'!H329</f>
        <v>0</v>
      </c>
      <c r="R329" s="34">
        <f>'Committee Participation'!Q329</f>
        <v>0</v>
      </c>
      <c r="S329" s="34">
        <f>'Community Service Points'!L329</f>
        <v>0</v>
      </c>
      <c r="U329" s="38">
        <f t="shared" si="15"/>
        <v>3</v>
      </c>
      <c r="V329" s="2" t="str">
        <f t="shared" si="16"/>
        <v>   </v>
      </c>
      <c r="W329" s="2" t="str">
        <f t="shared" si="17"/>
        <v>   </v>
      </c>
    </row>
    <row r="330" spans="1:23" ht="12.75">
      <c r="A330" s="17" t="s">
        <v>157</v>
      </c>
      <c r="B330" s="17" t="s">
        <v>553</v>
      </c>
      <c r="C330" s="17" t="s">
        <v>461</v>
      </c>
      <c r="L330" s="34">
        <f>'Meeting Guest'!L330</f>
        <v>0</v>
      </c>
      <c r="O330" s="34">
        <f>'Training Participation'!Q330</f>
        <v>0</v>
      </c>
      <c r="P330" s="34">
        <f>'New Member Sponsors'!H330</f>
        <v>0</v>
      </c>
      <c r="R330" s="34">
        <f>'Committee Participation'!Q330</f>
        <v>0</v>
      </c>
      <c r="S330" s="34">
        <f>'Community Service Points'!L330</f>
        <v>0</v>
      </c>
      <c r="U330" s="38">
        <f t="shared" si="15"/>
        <v>0</v>
      </c>
      <c r="V330" s="2" t="str">
        <f t="shared" si="16"/>
        <v>   </v>
      </c>
      <c r="W330" s="2" t="str">
        <f t="shared" si="17"/>
        <v>   </v>
      </c>
    </row>
    <row r="331" spans="1:23" ht="12.75">
      <c r="A331" s="17" t="s">
        <v>158</v>
      </c>
      <c r="B331" s="17" t="s">
        <v>638</v>
      </c>
      <c r="C331" s="17" t="s">
        <v>464</v>
      </c>
      <c r="D331" s="5">
        <v>2</v>
      </c>
      <c r="I331" s="5">
        <v>2</v>
      </c>
      <c r="L331" s="34">
        <f>'Meeting Guest'!L331</f>
        <v>0</v>
      </c>
      <c r="O331" s="34">
        <f>'Training Participation'!Q331</f>
        <v>3</v>
      </c>
      <c r="P331" s="34">
        <f>'New Member Sponsors'!H331</f>
        <v>0</v>
      </c>
      <c r="R331" s="34">
        <f>'Committee Participation'!Q331</f>
        <v>0</v>
      </c>
      <c r="S331" s="34">
        <f>'Community Service Points'!L331</f>
        <v>0</v>
      </c>
      <c r="U331" s="38">
        <f t="shared" si="15"/>
        <v>7</v>
      </c>
      <c r="V331" s="2" t="str">
        <f t="shared" si="16"/>
        <v>   </v>
      </c>
      <c r="W331" s="2" t="str">
        <f t="shared" si="17"/>
        <v>   </v>
      </c>
    </row>
    <row r="332" spans="1:23" ht="12.75">
      <c r="A332" s="17" t="s">
        <v>158</v>
      </c>
      <c r="B332" s="17" t="s">
        <v>637</v>
      </c>
      <c r="C332" s="17" t="s">
        <v>462</v>
      </c>
      <c r="G332" s="11"/>
      <c r="H332" s="11"/>
      <c r="I332" s="11"/>
      <c r="J332" s="11"/>
      <c r="K332" s="11"/>
      <c r="L332" s="34">
        <f>'Meeting Guest'!L332</f>
        <v>0</v>
      </c>
      <c r="O332" s="34">
        <f>'Training Participation'!Q332</f>
        <v>0</v>
      </c>
      <c r="P332" s="34">
        <f>'New Member Sponsors'!H332</f>
        <v>0</v>
      </c>
      <c r="R332" s="34">
        <f>'Committee Participation'!Q332</f>
        <v>0</v>
      </c>
      <c r="S332" s="34">
        <f>'Community Service Points'!L332</f>
        <v>0</v>
      </c>
      <c r="U332" s="38">
        <f t="shared" si="15"/>
        <v>0</v>
      </c>
      <c r="V332" s="2" t="str">
        <f t="shared" si="16"/>
        <v>   </v>
      </c>
      <c r="W332" s="2" t="str">
        <f t="shared" si="17"/>
        <v>   </v>
      </c>
    </row>
    <row r="333" spans="1:23" ht="12.75">
      <c r="A333" s="17" t="s">
        <v>158</v>
      </c>
      <c r="B333" s="17" t="s">
        <v>639</v>
      </c>
      <c r="C333" s="17" t="s">
        <v>464</v>
      </c>
      <c r="G333" s="11"/>
      <c r="H333" s="11"/>
      <c r="J333" s="11"/>
      <c r="K333" s="11"/>
      <c r="L333" s="34">
        <f>'Meeting Guest'!L333</f>
        <v>0</v>
      </c>
      <c r="O333" s="34">
        <f>'Training Participation'!Q333</f>
        <v>0</v>
      </c>
      <c r="P333" s="34">
        <f>'New Member Sponsors'!H333</f>
        <v>0</v>
      </c>
      <c r="R333" s="34">
        <f>'Committee Participation'!Q333</f>
        <v>0</v>
      </c>
      <c r="S333" s="34">
        <f>'Community Service Points'!L333</f>
        <v>0</v>
      </c>
      <c r="U333" s="38">
        <f t="shared" si="15"/>
        <v>0</v>
      </c>
      <c r="V333" s="2" t="str">
        <f t="shared" si="16"/>
        <v>   </v>
      </c>
      <c r="W333" s="2" t="str">
        <f t="shared" si="17"/>
        <v>   </v>
      </c>
    </row>
    <row r="334" spans="1:23" ht="12.75">
      <c r="A334" s="17" t="s">
        <v>158</v>
      </c>
      <c r="B334" s="17" t="s">
        <v>640</v>
      </c>
      <c r="C334" s="17" t="s">
        <v>464</v>
      </c>
      <c r="L334" s="34">
        <f>'Meeting Guest'!L334</f>
        <v>0</v>
      </c>
      <c r="O334" s="34">
        <f>'Training Participation'!Q334</f>
        <v>0</v>
      </c>
      <c r="P334" s="34">
        <f>'New Member Sponsors'!H334</f>
        <v>0</v>
      </c>
      <c r="R334" s="34">
        <f>'Committee Participation'!Q334</f>
        <v>0</v>
      </c>
      <c r="S334" s="34">
        <f>'Community Service Points'!L334</f>
        <v>0</v>
      </c>
      <c r="U334" s="38">
        <f t="shared" si="15"/>
        <v>0</v>
      </c>
      <c r="V334" s="2" t="str">
        <f t="shared" si="16"/>
        <v>   </v>
      </c>
      <c r="W334" s="2" t="str">
        <f t="shared" si="17"/>
        <v>   </v>
      </c>
    </row>
    <row r="335" spans="1:23" ht="12.75">
      <c r="A335" s="17" t="s">
        <v>581</v>
      </c>
      <c r="B335" s="17" t="s">
        <v>641</v>
      </c>
      <c r="C335" s="17" t="s">
        <v>462</v>
      </c>
      <c r="D335" s="5">
        <v>2</v>
      </c>
      <c r="E335" s="5">
        <v>2</v>
      </c>
      <c r="F335" s="5">
        <v>2</v>
      </c>
      <c r="K335" s="11">
        <v>2</v>
      </c>
      <c r="L335" s="34">
        <f>'Meeting Guest'!L335</f>
        <v>1</v>
      </c>
      <c r="O335" s="34">
        <f>'Training Participation'!Q335</f>
        <v>6</v>
      </c>
      <c r="P335" s="34">
        <f>'New Member Sponsors'!H335</f>
        <v>0</v>
      </c>
      <c r="Q335" s="5">
        <v>2</v>
      </c>
      <c r="R335" s="34">
        <f>'Committee Participation'!Q335</f>
        <v>7</v>
      </c>
      <c r="S335" s="34">
        <f>'Community Service Points'!L335</f>
        <v>0</v>
      </c>
      <c r="U335" s="38">
        <f t="shared" si="15"/>
        <v>24</v>
      </c>
      <c r="V335" s="2" t="str">
        <f t="shared" si="16"/>
        <v>   </v>
      </c>
      <c r="W335" s="2" t="str">
        <f t="shared" si="17"/>
        <v>   </v>
      </c>
    </row>
    <row r="336" spans="1:23" ht="12.75">
      <c r="A336" s="17" t="s">
        <v>159</v>
      </c>
      <c r="B336" s="17" t="s">
        <v>642</v>
      </c>
      <c r="C336" s="17" t="s">
        <v>462</v>
      </c>
      <c r="D336" s="5">
        <v>2</v>
      </c>
      <c r="E336" s="5">
        <v>2</v>
      </c>
      <c r="F336" s="5">
        <v>2</v>
      </c>
      <c r="G336" s="11">
        <v>2</v>
      </c>
      <c r="H336" s="11">
        <v>2</v>
      </c>
      <c r="L336" s="34">
        <f>'Meeting Guest'!L336</f>
        <v>1</v>
      </c>
      <c r="O336" s="34">
        <f>'Training Participation'!Q336</f>
        <v>2</v>
      </c>
      <c r="P336" s="34">
        <f>'New Member Sponsors'!H336</f>
        <v>6</v>
      </c>
      <c r="R336" s="34">
        <f>'Committee Participation'!Q336</f>
        <v>0</v>
      </c>
      <c r="S336" s="34">
        <f>'Community Service Points'!L336</f>
        <v>0</v>
      </c>
      <c r="U336" s="38">
        <f t="shared" si="15"/>
        <v>19</v>
      </c>
      <c r="V336" s="2" t="str">
        <f t="shared" si="16"/>
        <v>   </v>
      </c>
      <c r="W336" s="2" t="str">
        <f t="shared" si="17"/>
        <v>   </v>
      </c>
    </row>
    <row r="337" spans="1:23" ht="12.75">
      <c r="A337" s="17" t="s">
        <v>160</v>
      </c>
      <c r="B337" s="17" t="s">
        <v>643</v>
      </c>
      <c r="C337" s="17" t="s">
        <v>462</v>
      </c>
      <c r="J337" s="11"/>
      <c r="L337" s="34">
        <f>'Meeting Guest'!L337</f>
        <v>0</v>
      </c>
      <c r="O337" s="34">
        <f>'Training Participation'!Q337</f>
        <v>0</v>
      </c>
      <c r="P337" s="34">
        <f>'New Member Sponsors'!H337</f>
        <v>0</v>
      </c>
      <c r="R337" s="34">
        <f>'Committee Participation'!Q337</f>
        <v>0</v>
      </c>
      <c r="S337" s="34">
        <f>'Community Service Points'!L337</f>
        <v>0</v>
      </c>
      <c r="U337" s="38">
        <f t="shared" si="15"/>
        <v>0</v>
      </c>
      <c r="V337" s="2" t="str">
        <f t="shared" si="16"/>
        <v>   </v>
      </c>
      <c r="W337" s="2" t="str">
        <f t="shared" si="17"/>
        <v>   </v>
      </c>
    </row>
    <row r="338" spans="1:23" ht="12.75">
      <c r="A338" s="17" t="s">
        <v>160</v>
      </c>
      <c r="B338" s="17" t="s">
        <v>553</v>
      </c>
      <c r="C338" s="17" t="s">
        <v>461</v>
      </c>
      <c r="G338" s="11"/>
      <c r="H338" s="11"/>
      <c r="I338" s="11"/>
      <c r="J338" s="11"/>
      <c r="K338" s="11"/>
      <c r="L338" s="34">
        <f>'Meeting Guest'!L338</f>
        <v>0</v>
      </c>
      <c r="O338" s="34">
        <f>'Training Participation'!Q338</f>
        <v>0</v>
      </c>
      <c r="P338" s="34">
        <f>'New Member Sponsors'!H338</f>
        <v>0</v>
      </c>
      <c r="Q338" s="11"/>
      <c r="R338" s="34">
        <f>'Committee Participation'!Q338</f>
        <v>0</v>
      </c>
      <c r="S338" s="34">
        <f>'Community Service Points'!L338</f>
        <v>0</v>
      </c>
      <c r="U338" s="38">
        <f t="shared" si="15"/>
        <v>0</v>
      </c>
      <c r="V338" s="2" t="str">
        <f t="shared" si="16"/>
        <v>   </v>
      </c>
      <c r="W338" s="2" t="str">
        <f t="shared" si="17"/>
        <v>   </v>
      </c>
    </row>
    <row r="339" spans="1:23" ht="12.75">
      <c r="A339" s="17" t="s">
        <v>161</v>
      </c>
      <c r="B339" s="17" t="s">
        <v>383</v>
      </c>
      <c r="C339" s="17" t="s">
        <v>461</v>
      </c>
      <c r="G339" s="11"/>
      <c r="H339" s="11"/>
      <c r="I339" s="11"/>
      <c r="J339" s="11"/>
      <c r="K339" s="11"/>
      <c r="L339" s="34">
        <f>'Meeting Guest'!L339</f>
        <v>0</v>
      </c>
      <c r="O339" s="34">
        <f>'Training Participation'!Q339</f>
        <v>0</v>
      </c>
      <c r="P339" s="34">
        <f>'New Member Sponsors'!H339</f>
        <v>0</v>
      </c>
      <c r="R339" s="34">
        <f>'Committee Participation'!Q339</f>
        <v>0</v>
      </c>
      <c r="S339" s="34">
        <f>'Community Service Points'!L339</f>
        <v>0</v>
      </c>
      <c r="U339" s="38">
        <f t="shared" si="15"/>
        <v>0</v>
      </c>
      <c r="V339" s="2" t="str">
        <f t="shared" si="16"/>
        <v>   </v>
      </c>
      <c r="W339" s="2" t="str">
        <f t="shared" si="17"/>
        <v>   </v>
      </c>
    </row>
    <row r="340" spans="1:23" ht="12.75">
      <c r="A340" s="17" t="s">
        <v>106</v>
      </c>
      <c r="B340" s="17" t="s">
        <v>237</v>
      </c>
      <c r="C340" s="17" t="s">
        <v>462</v>
      </c>
      <c r="L340" s="34">
        <f>'Meeting Guest'!L340</f>
        <v>0</v>
      </c>
      <c r="O340" s="34">
        <f>'Training Participation'!Q340</f>
        <v>0</v>
      </c>
      <c r="P340" s="34">
        <f>'New Member Sponsors'!H340</f>
        <v>0</v>
      </c>
      <c r="R340" s="34">
        <f>'Committee Participation'!Q340</f>
        <v>0</v>
      </c>
      <c r="S340" s="34">
        <f>'Community Service Points'!L340</f>
        <v>1</v>
      </c>
      <c r="U340" s="38">
        <f t="shared" si="15"/>
        <v>1</v>
      </c>
      <c r="V340" s="2" t="str">
        <f t="shared" si="16"/>
        <v>   </v>
      </c>
      <c r="W340" s="2" t="str">
        <f t="shared" si="17"/>
        <v>   </v>
      </c>
    </row>
    <row r="341" spans="1:23" ht="12.75">
      <c r="A341" s="17" t="s">
        <v>482</v>
      </c>
      <c r="B341" s="17" t="s">
        <v>163</v>
      </c>
      <c r="C341" s="17" t="s">
        <v>461</v>
      </c>
      <c r="L341" s="34">
        <f>'Meeting Guest'!L341</f>
        <v>0</v>
      </c>
      <c r="O341" s="34">
        <f>'Training Participation'!Q341</f>
        <v>0</v>
      </c>
      <c r="P341" s="34">
        <f>'New Member Sponsors'!H341</f>
        <v>0</v>
      </c>
      <c r="R341" s="34">
        <f>'Committee Participation'!Q341</f>
        <v>0</v>
      </c>
      <c r="S341" s="34">
        <f>'Community Service Points'!L341</f>
        <v>0</v>
      </c>
      <c r="U341" s="38">
        <f t="shared" si="15"/>
        <v>0</v>
      </c>
      <c r="V341" s="2" t="str">
        <f t="shared" si="16"/>
        <v>   </v>
      </c>
      <c r="W341" s="2" t="str">
        <f t="shared" si="17"/>
        <v>   </v>
      </c>
    </row>
    <row r="342" spans="1:23" ht="12.75">
      <c r="A342" s="17" t="s">
        <v>482</v>
      </c>
      <c r="B342" s="17" t="s">
        <v>547</v>
      </c>
      <c r="C342" s="17" t="s">
        <v>463</v>
      </c>
      <c r="I342" s="11"/>
      <c r="L342" s="34">
        <f>'Meeting Guest'!L342</f>
        <v>0</v>
      </c>
      <c r="O342" s="34">
        <f>'Training Participation'!Q342</f>
        <v>3</v>
      </c>
      <c r="P342" s="34">
        <f>'New Member Sponsors'!H342</f>
        <v>0</v>
      </c>
      <c r="R342" s="34">
        <f>'Committee Participation'!Q342</f>
        <v>0</v>
      </c>
      <c r="S342" s="34">
        <f>'Community Service Points'!L342</f>
        <v>0</v>
      </c>
      <c r="U342" s="38">
        <f t="shared" si="15"/>
        <v>3</v>
      </c>
      <c r="V342" s="2" t="str">
        <f t="shared" si="16"/>
        <v>   </v>
      </c>
      <c r="W342" s="2" t="str">
        <f t="shared" si="17"/>
        <v>   </v>
      </c>
    </row>
    <row r="343" spans="1:23" ht="12.75">
      <c r="A343" s="17" t="s">
        <v>483</v>
      </c>
      <c r="B343" s="17" t="s">
        <v>521</v>
      </c>
      <c r="C343" s="17" t="s">
        <v>461</v>
      </c>
      <c r="G343" s="11"/>
      <c r="H343" s="11"/>
      <c r="I343" s="11"/>
      <c r="J343" s="11"/>
      <c r="K343" s="11"/>
      <c r="L343" s="34">
        <f>'Meeting Guest'!L343</f>
        <v>0</v>
      </c>
      <c r="O343" s="34">
        <f>'Training Participation'!Q343</f>
        <v>0</v>
      </c>
      <c r="P343" s="34">
        <f>'New Member Sponsors'!H343</f>
        <v>0</v>
      </c>
      <c r="R343" s="34">
        <f>'Committee Participation'!Q343</f>
        <v>0</v>
      </c>
      <c r="S343" s="34">
        <f>'Community Service Points'!L343</f>
        <v>0</v>
      </c>
      <c r="U343" s="38">
        <f t="shared" si="15"/>
        <v>0</v>
      </c>
      <c r="V343" s="2" t="str">
        <f t="shared" si="16"/>
        <v>   </v>
      </c>
      <c r="W343" s="2" t="str">
        <f t="shared" si="17"/>
        <v>   </v>
      </c>
    </row>
    <row r="344" spans="1:23" ht="12.75">
      <c r="A344" s="17" t="s">
        <v>607</v>
      </c>
      <c r="B344" s="17" t="s">
        <v>440</v>
      </c>
      <c r="C344" s="17" t="s">
        <v>461</v>
      </c>
      <c r="G344" s="11"/>
      <c r="H344" s="11"/>
      <c r="I344" s="11"/>
      <c r="J344" s="11"/>
      <c r="K344" s="11"/>
      <c r="L344" s="34">
        <f>'Meeting Guest'!L344</f>
        <v>0</v>
      </c>
      <c r="O344" s="34">
        <f>'Training Participation'!Q344</f>
        <v>0</v>
      </c>
      <c r="P344" s="34">
        <f>'New Member Sponsors'!H344</f>
        <v>0</v>
      </c>
      <c r="Q344" s="11"/>
      <c r="R344" s="34">
        <f>'Committee Participation'!Q344</f>
        <v>0</v>
      </c>
      <c r="S344" s="34">
        <f>'Community Service Points'!L344</f>
        <v>0</v>
      </c>
      <c r="U344" s="38">
        <f t="shared" si="15"/>
        <v>0</v>
      </c>
      <c r="V344" s="2" t="str">
        <f t="shared" si="16"/>
        <v>   </v>
      </c>
      <c r="W344" s="2" t="str">
        <f t="shared" si="17"/>
        <v>   </v>
      </c>
    </row>
    <row r="345" spans="1:23" ht="12.75">
      <c r="A345" s="17" t="s">
        <v>484</v>
      </c>
      <c r="B345" s="17" t="s">
        <v>644</v>
      </c>
      <c r="C345" s="17" t="s">
        <v>462</v>
      </c>
      <c r="L345" s="34">
        <f>'Meeting Guest'!L345</f>
        <v>0</v>
      </c>
      <c r="O345" s="34">
        <f>'Training Participation'!Q345</f>
        <v>0</v>
      </c>
      <c r="P345" s="34">
        <f>'New Member Sponsors'!H345</f>
        <v>0</v>
      </c>
      <c r="R345" s="34">
        <f>'Committee Participation'!Q345</f>
        <v>0</v>
      </c>
      <c r="S345" s="34">
        <f>'Community Service Points'!L345</f>
        <v>1</v>
      </c>
      <c r="U345" s="38">
        <f t="shared" si="15"/>
        <v>1</v>
      </c>
      <c r="V345" s="2" t="str">
        <f t="shared" si="16"/>
        <v>   </v>
      </c>
      <c r="W345" s="2" t="str">
        <f t="shared" si="17"/>
        <v>   </v>
      </c>
    </row>
    <row r="346" spans="1:23" ht="12.75">
      <c r="A346" s="17" t="s">
        <v>485</v>
      </c>
      <c r="B346" s="17" t="s">
        <v>163</v>
      </c>
      <c r="C346" s="17" t="s">
        <v>461</v>
      </c>
      <c r="E346" s="5">
        <v>2</v>
      </c>
      <c r="F346" s="5">
        <v>2</v>
      </c>
      <c r="G346" s="11">
        <v>2</v>
      </c>
      <c r="H346" s="11"/>
      <c r="I346" s="11">
        <v>2</v>
      </c>
      <c r="J346" s="11">
        <v>2</v>
      </c>
      <c r="K346" s="11"/>
      <c r="L346" s="34">
        <f>'Meeting Guest'!L346</f>
        <v>0</v>
      </c>
      <c r="O346" s="34">
        <f>'Training Participation'!Q346</f>
        <v>0</v>
      </c>
      <c r="P346" s="34">
        <f>'New Member Sponsors'!H346</f>
        <v>0</v>
      </c>
      <c r="Q346" s="5">
        <v>2</v>
      </c>
      <c r="R346" s="34">
        <f>'Committee Participation'!Q346</f>
        <v>0</v>
      </c>
      <c r="S346" s="34">
        <f>'Community Service Points'!L346</f>
        <v>0</v>
      </c>
      <c r="U346" s="38">
        <f t="shared" si="15"/>
        <v>12</v>
      </c>
      <c r="V346" s="2" t="str">
        <f t="shared" si="16"/>
        <v>   </v>
      </c>
      <c r="W346" s="2" t="str">
        <f t="shared" si="17"/>
        <v>   </v>
      </c>
    </row>
    <row r="347" spans="1:23" ht="12.75">
      <c r="A347" s="17" t="s">
        <v>276</v>
      </c>
      <c r="B347" s="17" t="s">
        <v>441</v>
      </c>
      <c r="C347" s="17" t="s">
        <v>463</v>
      </c>
      <c r="E347" s="11"/>
      <c r="F347" s="11"/>
      <c r="G347" s="11">
        <v>2</v>
      </c>
      <c r="H347" s="11"/>
      <c r="I347" s="11">
        <v>2</v>
      </c>
      <c r="J347" s="11">
        <v>2</v>
      </c>
      <c r="K347" s="11"/>
      <c r="L347" s="34">
        <f>'Meeting Guest'!L347</f>
        <v>0</v>
      </c>
      <c r="O347" s="34">
        <f>'Training Participation'!Q347</f>
        <v>4</v>
      </c>
      <c r="P347" s="34">
        <f>'New Member Sponsors'!H347</f>
        <v>0</v>
      </c>
      <c r="R347" s="34">
        <f>'Committee Participation'!Q347</f>
        <v>0</v>
      </c>
      <c r="S347" s="34">
        <f>'Community Service Points'!L347</f>
        <v>0</v>
      </c>
      <c r="U347" s="38">
        <f t="shared" si="15"/>
        <v>10</v>
      </c>
      <c r="V347" s="2" t="str">
        <f t="shared" si="16"/>
        <v>   </v>
      </c>
      <c r="W347" s="2" t="str">
        <f t="shared" si="17"/>
        <v>   </v>
      </c>
    </row>
    <row r="348" spans="1:23" ht="12.75">
      <c r="A348" s="17" t="s">
        <v>277</v>
      </c>
      <c r="B348" s="17" t="s">
        <v>120</v>
      </c>
      <c r="C348" s="17" t="s">
        <v>463</v>
      </c>
      <c r="L348" s="34">
        <f>'Meeting Guest'!L348</f>
        <v>0</v>
      </c>
      <c r="O348" s="34">
        <f>'Training Participation'!Q348</f>
        <v>0</v>
      </c>
      <c r="P348" s="34">
        <f>'New Member Sponsors'!H348</f>
        <v>0</v>
      </c>
      <c r="R348" s="34">
        <f>'Committee Participation'!Q348</f>
        <v>0</v>
      </c>
      <c r="S348" s="34">
        <f>'Community Service Points'!L348</f>
        <v>0</v>
      </c>
      <c r="U348" s="38">
        <f t="shared" si="15"/>
        <v>0</v>
      </c>
      <c r="V348" s="2" t="str">
        <f t="shared" si="16"/>
        <v>   </v>
      </c>
      <c r="W348" s="2" t="str">
        <f t="shared" si="17"/>
        <v>   </v>
      </c>
    </row>
    <row r="349" spans="1:23" ht="12.75">
      <c r="A349" s="17" t="s">
        <v>486</v>
      </c>
      <c r="B349" s="17" t="s">
        <v>646</v>
      </c>
      <c r="C349" s="17" t="s">
        <v>461</v>
      </c>
      <c r="F349" s="11"/>
      <c r="G349" s="11"/>
      <c r="H349" s="11"/>
      <c r="I349" s="11"/>
      <c r="J349" s="11"/>
      <c r="K349" s="11"/>
      <c r="L349" s="34">
        <f>'Meeting Guest'!L349</f>
        <v>0</v>
      </c>
      <c r="O349" s="34">
        <f>'Training Participation'!Q349</f>
        <v>6</v>
      </c>
      <c r="P349" s="34">
        <f>'New Member Sponsors'!H349</f>
        <v>0</v>
      </c>
      <c r="R349" s="34">
        <f>'Committee Participation'!Q349</f>
        <v>0</v>
      </c>
      <c r="S349" s="34">
        <f>'Community Service Points'!L349</f>
        <v>0</v>
      </c>
      <c r="U349" s="38">
        <f t="shared" si="15"/>
        <v>6</v>
      </c>
      <c r="V349" s="2" t="str">
        <f t="shared" si="16"/>
        <v>   </v>
      </c>
      <c r="W349" s="2" t="str">
        <f t="shared" si="17"/>
        <v>   </v>
      </c>
    </row>
    <row r="350" spans="1:23" ht="12.75">
      <c r="A350" s="17" t="s">
        <v>487</v>
      </c>
      <c r="B350" s="17" t="s">
        <v>647</v>
      </c>
      <c r="C350" s="17" t="s">
        <v>462</v>
      </c>
      <c r="F350" s="11"/>
      <c r="H350" s="11"/>
      <c r="I350" s="11"/>
      <c r="J350" s="11"/>
      <c r="K350" s="11"/>
      <c r="L350" s="34">
        <f>'Meeting Guest'!L350</f>
        <v>0</v>
      </c>
      <c r="O350" s="34">
        <f>'Training Participation'!Q350</f>
        <v>3</v>
      </c>
      <c r="P350" s="34">
        <f>'New Member Sponsors'!H350</f>
        <v>0</v>
      </c>
      <c r="R350" s="34">
        <f>'Committee Participation'!Q350</f>
        <v>0</v>
      </c>
      <c r="S350" s="34">
        <f>'Community Service Points'!L350</f>
        <v>0</v>
      </c>
      <c r="U350" s="38">
        <f t="shared" si="15"/>
        <v>3</v>
      </c>
      <c r="V350" s="2" t="str">
        <f t="shared" si="16"/>
        <v>   </v>
      </c>
      <c r="W350" s="2" t="str">
        <f t="shared" si="17"/>
        <v>   </v>
      </c>
    </row>
    <row r="351" spans="1:23" ht="12.75">
      <c r="A351" s="17" t="s">
        <v>675</v>
      </c>
      <c r="B351" s="17" t="s">
        <v>9</v>
      </c>
      <c r="C351" s="17" t="s">
        <v>462</v>
      </c>
      <c r="D351" s="5">
        <v>2</v>
      </c>
      <c r="E351" s="11">
        <v>2</v>
      </c>
      <c r="F351" s="11"/>
      <c r="H351" s="11"/>
      <c r="I351" s="11">
        <v>2</v>
      </c>
      <c r="J351" s="11"/>
      <c r="K351" s="11"/>
      <c r="L351" s="34">
        <f>'Meeting Guest'!L351</f>
        <v>3</v>
      </c>
      <c r="O351" s="34">
        <f>'Training Participation'!Q351</f>
        <v>0</v>
      </c>
      <c r="P351" s="34">
        <f>'New Member Sponsors'!H351</f>
        <v>9</v>
      </c>
      <c r="R351" s="34">
        <f>'Committee Participation'!Q351</f>
        <v>0</v>
      </c>
      <c r="S351" s="34">
        <f>'Community Service Points'!L351</f>
        <v>1</v>
      </c>
      <c r="U351" s="38">
        <f t="shared" si="15"/>
        <v>19</v>
      </c>
      <c r="V351" s="2" t="str">
        <f t="shared" si="16"/>
        <v>   </v>
      </c>
      <c r="W351" s="2" t="str">
        <f t="shared" si="17"/>
        <v>   </v>
      </c>
    </row>
    <row r="352" spans="1:23" ht="12.75">
      <c r="A352" s="17" t="s">
        <v>488</v>
      </c>
      <c r="B352" s="17" t="s">
        <v>550</v>
      </c>
      <c r="C352" s="17" t="s">
        <v>461</v>
      </c>
      <c r="D352" s="5">
        <v>2</v>
      </c>
      <c r="E352" s="5">
        <v>2</v>
      </c>
      <c r="F352" s="5">
        <v>2</v>
      </c>
      <c r="G352" s="11">
        <v>2</v>
      </c>
      <c r="H352" s="11">
        <v>2</v>
      </c>
      <c r="I352" s="11">
        <v>2</v>
      </c>
      <c r="J352" s="11">
        <v>2</v>
      </c>
      <c r="K352" s="11">
        <v>2</v>
      </c>
      <c r="L352" s="34">
        <f>'Meeting Guest'!L352</f>
        <v>0</v>
      </c>
      <c r="O352" s="34">
        <f>'Training Participation'!Q352</f>
        <v>6</v>
      </c>
      <c r="P352" s="34">
        <f>'New Member Sponsors'!H352</f>
        <v>0</v>
      </c>
      <c r="R352" s="34">
        <f>'Committee Participation'!Q352</f>
        <v>0</v>
      </c>
      <c r="S352" s="34">
        <f>'Community Service Points'!L352</f>
        <v>0</v>
      </c>
      <c r="U352" s="38">
        <f t="shared" si="15"/>
        <v>22</v>
      </c>
      <c r="V352" s="2" t="str">
        <f t="shared" si="16"/>
        <v>   </v>
      </c>
      <c r="W352" s="2" t="str">
        <f t="shared" si="17"/>
        <v>   </v>
      </c>
    </row>
    <row r="353" spans="1:23" ht="12.75">
      <c r="A353" s="17" t="s">
        <v>604</v>
      </c>
      <c r="B353" s="17" t="s">
        <v>605</v>
      </c>
      <c r="C353" s="17" t="s">
        <v>461</v>
      </c>
      <c r="L353" s="34">
        <f>'Meeting Guest'!L353</f>
        <v>0</v>
      </c>
      <c r="O353" s="34">
        <f>'Training Participation'!Q353</f>
        <v>0</v>
      </c>
      <c r="P353" s="34">
        <f>'New Member Sponsors'!H353</f>
        <v>0</v>
      </c>
      <c r="R353" s="34">
        <f>'Committee Participation'!Q353</f>
        <v>0</v>
      </c>
      <c r="S353" s="34">
        <f>'Community Service Points'!L353</f>
        <v>0</v>
      </c>
      <c r="U353" s="38">
        <f t="shared" si="15"/>
        <v>0</v>
      </c>
      <c r="V353" s="2" t="str">
        <f t="shared" si="16"/>
        <v>   </v>
      </c>
      <c r="W353" s="2" t="str">
        <f t="shared" si="17"/>
        <v>   </v>
      </c>
    </row>
    <row r="354" spans="1:23" ht="12.75">
      <c r="A354" s="17" t="s">
        <v>278</v>
      </c>
      <c r="B354" s="17" t="s">
        <v>588</v>
      </c>
      <c r="C354" s="17" t="s">
        <v>461</v>
      </c>
      <c r="I354" s="5">
        <v>2</v>
      </c>
      <c r="J354" s="5">
        <v>2</v>
      </c>
      <c r="L354" s="34">
        <f>'Meeting Guest'!L354</f>
        <v>0</v>
      </c>
      <c r="O354" s="34">
        <f>'Training Participation'!Q354</f>
        <v>4</v>
      </c>
      <c r="P354" s="34">
        <f>'New Member Sponsors'!H354</f>
        <v>0</v>
      </c>
      <c r="R354" s="34">
        <f>'Committee Participation'!Q354</f>
        <v>0</v>
      </c>
      <c r="S354" s="34">
        <f>'Community Service Points'!L354</f>
        <v>0</v>
      </c>
      <c r="U354" s="38">
        <f t="shared" si="15"/>
        <v>8</v>
      </c>
      <c r="V354" s="2" t="str">
        <f t="shared" si="16"/>
        <v>   </v>
      </c>
      <c r="W354" s="2" t="str">
        <f t="shared" si="17"/>
        <v>   </v>
      </c>
    </row>
    <row r="355" spans="1:23" ht="12.75">
      <c r="A355" s="17" t="s">
        <v>489</v>
      </c>
      <c r="B355" s="17" t="s">
        <v>648</v>
      </c>
      <c r="C355" s="17" t="s">
        <v>462</v>
      </c>
      <c r="D355" s="5">
        <v>2</v>
      </c>
      <c r="I355" s="11">
        <v>2</v>
      </c>
      <c r="L355" s="34">
        <f>'Meeting Guest'!L355</f>
        <v>0</v>
      </c>
      <c r="N355" s="5">
        <v>2</v>
      </c>
      <c r="O355" s="34">
        <f>'Training Participation'!Q355</f>
        <v>0</v>
      </c>
      <c r="P355" s="34">
        <f>'New Member Sponsors'!H355</f>
        <v>0</v>
      </c>
      <c r="R355" s="34">
        <f>'Committee Participation'!Q355</f>
        <v>0</v>
      </c>
      <c r="S355" s="34">
        <f>'Community Service Points'!L355</f>
        <v>0</v>
      </c>
      <c r="U355" s="38">
        <f t="shared" si="15"/>
        <v>6</v>
      </c>
      <c r="V355" s="2" t="str">
        <f t="shared" si="16"/>
        <v>   </v>
      </c>
      <c r="W355" s="2" t="str">
        <f t="shared" si="17"/>
        <v>   </v>
      </c>
    </row>
    <row r="356" spans="1:23" ht="12.75">
      <c r="A356" s="17" t="s">
        <v>298</v>
      </c>
      <c r="B356" s="17" t="s">
        <v>288</v>
      </c>
      <c r="C356" s="17" t="s">
        <v>462</v>
      </c>
      <c r="L356" s="34">
        <f>'Meeting Guest'!L356</f>
        <v>0</v>
      </c>
      <c r="O356" s="34">
        <f>'Training Participation'!Q356</f>
        <v>3</v>
      </c>
      <c r="P356" s="34">
        <f>'New Member Sponsors'!H356</f>
        <v>0</v>
      </c>
      <c r="R356" s="34">
        <f>'Committee Participation'!Q356</f>
        <v>0</v>
      </c>
      <c r="S356" s="34">
        <f>'Community Service Points'!L356</f>
        <v>0</v>
      </c>
      <c r="U356" s="38">
        <f t="shared" si="15"/>
        <v>3</v>
      </c>
      <c r="V356" s="2" t="str">
        <f t="shared" si="16"/>
        <v>   </v>
      </c>
      <c r="W356" s="2" t="str">
        <f t="shared" si="17"/>
        <v>   </v>
      </c>
    </row>
    <row r="357" spans="1:23" ht="12.75">
      <c r="A357" s="17" t="s">
        <v>490</v>
      </c>
      <c r="B357" s="17" t="s">
        <v>323</v>
      </c>
      <c r="C357" s="17" t="s">
        <v>461</v>
      </c>
      <c r="I357" s="11"/>
      <c r="J357" s="11"/>
      <c r="K357" s="11"/>
      <c r="L357" s="34">
        <f>'Meeting Guest'!L357</f>
        <v>0</v>
      </c>
      <c r="O357" s="34">
        <f>'Training Participation'!Q357</f>
        <v>0</v>
      </c>
      <c r="P357" s="34">
        <f>'New Member Sponsors'!H357</f>
        <v>0</v>
      </c>
      <c r="R357" s="34">
        <f>'Committee Participation'!Q357</f>
        <v>0</v>
      </c>
      <c r="S357" s="34">
        <f>'Community Service Points'!L357</f>
        <v>0</v>
      </c>
      <c r="U357" s="38">
        <f t="shared" si="15"/>
        <v>0</v>
      </c>
      <c r="V357" s="2" t="str">
        <f t="shared" si="16"/>
        <v>   </v>
      </c>
      <c r="W357" s="2" t="str">
        <f t="shared" si="17"/>
        <v>   </v>
      </c>
    </row>
    <row r="358" spans="1:23" ht="12.75">
      <c r="A358" s="17" t="s">
        <v>490</v>
      </c>
      <c r="B358" s="17" t="s">
        <v>649</v>
      </c>
      <c r="C358" s="17" t="s">
        <v>462</v>
      </c>
      <c r="D358" s="5">
        <v>2</v>
      </c>
      <c r="F358" s="5">
        <v>2</v>
      </c>
      <c r="J358" s="5">
        <v>2</v>
      </c>
      <c r="K358" s="5">
        <v>2</v>
      </c>
      <c r="L358" s="34">
        <f>'Meeting Guest'!L358</f>
        <v>0</v>
      </c>
      <c r="O358" s="34">
        <f>'Training Participation'!Q358</f>
        <v>4</v>
      </c>
      <c r="P358" s="34">
        <f>'New Member Sponsors'!H358</f>
        <v>0</v>
      </c>
      <c r="Q358" s="11"/>
      <c r="R358" s="34">
        <f>'Committee Participation'!Q358</f>
        <v>0</v>
      </c>
      <c r="S358" s="34">
        <f>'Community Service Points'!L358</f>
        <v>0</v>
      </c>
      <c r="U358" s="38">
        <f t="shared" si="15"/>
        <v>12</v>
      </c>
      <c r="V358" s="2" t="str">
        <f t="shared" si="16"/>
        <v>   </v>
      </c>
      <c r="W358" s="2" t="str">
        <f t="shared" si="17"/>
        <v>   </v>
      </c>
    </row>
    <row r="359" spans="1:23" ht="12.75">
      <c r="A359" s="17" t="s">
        <v>491</v>
      </c>
      <c r="B359" s="17" t="s">
        <v>231</v>
      </c>
      <c r="C359" s="17" t="s">
        <v>461</v>
      </c>
      <c r="L359" s="34">
        <f>'Meeting Guest'!L359</f>
        <v>0</v>
      </c>
      <c r="O359" s="34">
        <f>'Training Participation'!Q359</f>
        <v>0</v>
      </c>
      <c r="P359" s="34">
        <f>'New Member Sponsors'!H359</f>
        <v>0</v>
      </c>
      <c r="R359" s="34">
        <f>'Committee Participation'!Q359</f>
        <v>0</v>
      </c>
      <c r="S359" s="34">
        <f>'Community Service Points'!L359</f>
        <v>1</v>
      </c>
      <c r="U359" s="38">
        <f t="shared" si="15"/>
        <v>1</v>
      </c>
      <c r="V359" s="2" t="str">
        <f t="shared" si="16"/>
        <v>   </v>
      </c>
      <c r="W359" s="2" t="str">
        <f t="shared" si="17"/>
        <v>   </v>
      </c>
    </row>
    <row r="360" spans="1:23" ht="12.75">
      <c r="A360" s="17" t="s">
        <v>491</v>
      </c>
      <c r="B360" s="17" t="s">
        <v>11</v>
      </c>
      <c r="C360" s="17" t="s">
        <v>462</v>
      </c>
      <c r="D360" s="5">
        <v>2</v>
      </c>
      <c r="E360" s="5">
        <v>2</v>
      </c>
      <c r="F360" s="5">
        <v>2</v>
      </c>
      <c r="G360" s="11">
        <v>2</v>
      </c>
      <c r="H360" s="11">
        <v>2</v>
      </c>
      <c r="I360" s="11">
        <v>2</v>
      </c>
      <c r="J360" s="11">
        <v>2</v>
      </c>
      <c r="K360" s="11">
        <v>2</v>
      </c>
      <c r="L360" s="34">
        <f>'Meeting Guest'!L360</f>
        <v>0</v>
      </c>
      <c r="N360" s="11">
        <v>2</v>
      </c>
      <c r="O360" s="34">
        <f>'Training Participation'!Q360</f>
        <v>8</v>
      </c>
      <c r="P360" s="34">
        <f>'New Member Sponsors'!H360</f>
        <v>0</v>
      </c>
      <c r="Q360" s="5">
        <v>2</v>
      </c>
      <c r="R360" s="34">
        <f>'Committee Participation'!Q360</f>
        <v>7</v>
      </c>
      <c r="S360" s="34">
        <f>'Community Service Points'!L360</f>
        <v>10</v>
      </c>
      <c r="U360" s="38">
        <f t="shared" si="15"/>
        <v>45</v>
      </c>
      <c r="V360" s="2" t="str">
        <f t="shared" si="16"/>
        <v>Tammy</v>
      </c>
      <c r="W360" s="2" t="str">
        <f t="shared" si="17"/>
        <v>Thompson</v>
      </c>
    </row>
    <row r="361" spans="1:23" ht="12.75">
      <c r="A361" s="17" t="s">
        <v>492</v>
      </c>
      <c r="B361" s="17" t="s">
        <v>310</v>
      </c>
      <c r="C361" s="17" t="s">
        <v>461</v>
      </c>
      <c r="L361" s="34">
        <f>'Meeting Guest'!L361</f>
        <v>0</v>
      </c>
      <c r="O361" s="34">
        <f>'Training Participation'!Q361</f>
        <v>0</v>
      </c>
      <c r="P361" s="34">
        <f>'New Member Sponsors'!H361</f>
        <v>0</v>
      </c>
      <c r="R361" s="34">
        <f>'Committee Participation'!Q361</f>
        <v>0</v>
      </c>
      <c r="S361" s="34">
        <f>'Community Service Points'!L361</f>
        <v>0</v>
      </c>
      <c r="U361" s="38">
        <f t="shared" si="15"/>
        <v>0</v>
      </c>
      <c r="V361" s="2" t="str">
        <f t="shared" si="16"/>
        <v>   </v>
      </c>
      <c r="W361" s="2" t="str">
        <f t="shared" si="17"/>
        <v>   </v>
      </c>
    </row>
    <row r="362" spans="1:23" ht="12.75">
      <c r="A362" s="17" t="s">
        <v>493</v>
      </c>
      <c r="B362" s="17" t="s">
        <v>230</v>
      </c>
      <c r="C362" s="17" t="s">
        <v>461</v>
      </c>
      <c r="D362" s="5">
        <v>2</v>
      </c>
      <c r="F362" s="5">
        <v>2</v>
      </c>
      <c r="H362" s="5">
        <v>2</v>
      </c>
      <c r="L362" s="34">
        <f>'Meeting Guest'!L362</f>
        <v>0</v>
      </c>
      <c r="O362" s="34">
        <f>'Training Participation'!Q362</f>
        <v>0</v>
      </c>
      <c r="P362" s="34">
        <f>'New Member Sponsors'!H362</f>
        <v>0</v>
      </c>
      <c r="R362" s="34">
        <f>'Committee Participation'!Q362</f>
        <v>0</v>
      </c>
      <c r="S362" s="34">
        <f>'Community Service Points'!L362</f>
        <v>0</v>
      </c>
      <c r="U362" s="38">
        <f t="shared" si="15"/>
        <v>6</v>
      </c>
      <c r="V362" s="2" t="str">
        <f t="shared" si="16"/>
        <v>   </v>
      </c>
      <c r="W362" s="2" t="str">
        <f t="shared" si="17"/>
        <v>   </v>
      </c>
    </row>
    <row r="363" spans="1:23" ht="12.75">
      <c r="A363" s="17" t="s">
        <v>494</v>
      </c>
      <c r="B363" s="17" t="s">
        <v>241</v>
      </c>
      <c r="C363" s="17" t="s">
        <v>462</v>
      </c>
      <c r="L363" s="34">
        <f>'Meeting Guest'!L363</f>
        <v>0</v>
      </c>
      <c r="O363" s="34">
        <f>'Training Participation'!Q363</f>
        <v>0</v>
      </c>
      <c r="P363" s="34">
        <f>'New Member Sponsors'!H363</f>
        <v>0</v>
      </c>
      <c r="R363" s="34">
        <f>'Committee Participation'!Q363</f>
        <v>0</v>
      </c>
      <c r="S363" s="34">
        <f>'Community Service Points'!L363</f>
        <v>0</v>
      </c>
      <c r="U363" s="38">
        <f t="shared" si="15"/>
        <v>0</v>
      </c>
      <c r="V363" s="2" t="str">
        <f t="shared" si="16"/>
        <v>   </v>
      </c>
      <c r="W363" s="2" t="str">
        <f t="shared" si="17"/>
        <v>   </v>
      </c>
    </row>
    <row r="364" spans="1:23" ht="12.75">
      <c r="A364" s="17" t="s">
        <v>582</v>
      </c>
      <c r="B364" s="17" t="s">
        <v>583</v>
      </c>
      <c r="C364" s="17" t="s">
        <v>461</v>
      </c>
      <c r="L364" s="34">
        <f>'Meeting Guest'!L364</f>
        <v>0</v>
      </c>
      <c r="O364" s="34">
        <f>'Training Participation'!Q364</f>
        <v>0</v>
      </c>
      <c r="P364" s="34">
        <f>'New Member Sponsors'!H364</f>
        <v>0</v>
      </c>
      <c r="Q364" s="5">
        <v>2</v>
      </c>
      <c r="R364" s="34">
        <f>'Committee Participation'!Q364</f>
        <v>0</v>
      </c>
      <c r="S364" s="34">
        <f>'Community Service Points'!L364</f>
        <v>0</v>
      </c>
      <c r="U364" s="38">
        <f t="shared" si="15"/>
        <v>2</v>
      </c>
      <c r="V364" s="2" t="str">
        <f t="shared" si="16"/>
        <v>   </v>
      </c>
      <c r="W364" s="2" t="str">
        <f t="shared" si="17"/>
        <v>   </v>
      </c>
    </row>
    <row r="365" spans="1:23" ht="12.75">
      <c r="A365" s="17" t="s">
        <v>495</v>
      </c>
      <c r="B365" s="17" t="s">
        <v>538</v>
      </c>
      <c r="C365" s="17" t="s">
        <v>462</v>
      </c>
      <c r="D365" s="5">
        <v>2</v>
      </c>
      <c r="E365" s="5">
        <v>2</v>
      </c>
      <c r="G365" s="5">
        <v>2</v>
      </c>
      <c r="H365" s="11">
        <v>2</v>
      </c>
      <c r="I365" s="11">
        <v>2</v>
      </c>
      <c r="L365" s="34">
        <f>'Meeting Guest'!L365</f>
        <v>0</v>
      </c>
      <c r="O365" s="34">
        <f>'Training Participation'!Q365</f>
        <v>1</v>
      </c>
      <c r="P365" s="34">
        <f>'New Member Sponsors'!H365</f>
        <v>0</v>
      </c>
      <c r="Q365" s="11"/>
      <c r="R365" s="34">
        <f>'Committee Participation'!Q365</f>
        <v>0</v>
      </c>
      <c r="S365" s="34">
        <f>'Community Service Points'!L365</f>
        <v>0</v>
      </c>
      <c r="U365" s="38">
        <f t="shared" si="15"/>
        <v>11</v>
      </c>
      <c r="V365" s="2" t="str">
        <f t="shared" si="16"/>
        <v>   </v>
      </c>
      <c r="W365" s="2" t="str">
        <f t="shared" si="17"/>
        <v>   </v>
      </c>
    </row>
    <row r="366" spans="1:23" ht="12.75">
      <c r="A366" s="17" t="s">
        <v>496</v>
      </c>
      <c r="B366" s="17" t="s">
        <v>650</v>
      </c>
      <c r="C366" s="17" t="s">
        <v>462</v>
      </c>
      <c r="D366" s="5">
        <v>2</v>
      </c>
      <c r="E366" s="5">
        <v>2</v>
      </c>
      <c r="H366" s="5">
        <v>2</v>
      </c>
      <c r="I366" s="11">
        <v>2</v>
      </c>
      <c r="L366" s="34">
        <f>'Meeting Guest'!L366</f>
        <v>0</v>
      </c>
      <c r="N366" s="5">
        <v>2</v>
      </c>
      <c r="O366" s="34">
        <f>'Training Participation'!Q366</f>
        <v>7</v>
      </c>
      <c r="P366" s="34">
        <f>'New Member Sponsors'!H366</f>
        <v>0</v>
      </c>
      <c r="R366" s="34">
        <f>'Committee Participation'!Q366</f>
        <v>6</v>
      </c>
      <c r="S366" s="34">
        <f>'Community Service Points'!L366</f>
        <v>4</v>
      </c>
      <c r="U366" s="38">
        <f t="shared" si="15"/>
        <v>27</v>
      </c>
      <c r="V366" s="2" t="str">
        <f t="shared" si="16"/>
        <v>   </v>
      </c>
      <c r="W366" s="2" t="str">
        <f t="shared" si="17"/>
        <v>   </v>
      </c>
    </row>
    <row r="367" spans="1:23" ht="12.75">
      <c r="A367" s="17" t="s">
        <v>497</v>
      </c>
      <c r="B367" s="17" t="s">
        <v>651</v>
      </c>
      <c r="C367" s="17" t="s">
        <v>461</v>
      </c>
      <c r="H367" s="11"/>
      <c r="J367" s="11"/>
      <c r="K367" s="11"/>
      <c r="L367" s="34">
        <f>'Meeting Guest'!L367</f>
        <v>0</v>
      </c>
      <c r="O367" s="34">
        <f>'Training Participation'!Q367</f>
        <v>0</v>
      </c>
      <c r="P367" s="34">
        <f>'New Member Sponsors'!H367</f>
        <v>0</v>
      </c>
      <c r="R367" s="34">
        <f>'Committee Participation'!Q367</f>
        <v>0</v>
      </c>
      <c r="S367" s="34">
        <f>'Community Service Points'!L367</f>
        <v>0</v>
      </c>
      <c r="U367" s="38">
        <f t="shared" si="15"/>
        <v>0</v>
      </c>
      <c r="V367" s="2" t="str">
        <f t="shared" si="16"/>
        <v>   </v>
      </c>
      <c r="W367" s="2" t="str">
        <f t="shared" si="17"/>
        <v>   </v>
      </c>
    </row>
    <row r="368" spans="1:23" ht="12.75">
      <c r="A368" s="17" t="s">
        <v>413</v>
      </c>
      <c r="B368" s="17" t="s">
        <v>442</v>
      </c>
      <c r="C368" s="17" t="s">
        <v>462</v>
      </c>
      <c r="D368" s="11"/>
      <c r="E368" s="5">
        <v>2</v>
      </c>
      <c r="F368" s="5">
        <v>2</v>
      </c>
      <c r="G368" s="5">
        <v>2</v>
      </c>
      <c r="I368" s="11"/>
      <c r="K368" s="11"/>
      <c r="L368" s="34">
        <f>'Meeting Guest'!L368</f>
        <v>0</v>
      </c>
      <c r="O368" s="34">
        <f>'Training Participation'!Q368</f>
        <v>0</v>
      </c>
      <c r="P368" s="34">
        <f>'New Member Sponsors'!H368</f>
        <v>0</v>
      </c>
      <c r="R368" s="34">
        <f>'Committee Participation'!Q368</f>
        <v>0</v>
      </c>
      <c r="S368" s="34">
        <f>'Community Service Points'!L368</f>
        <v>0</v>
      </c>
      <c r="U368" s="38">
        <f t="shared" si="15"/>
        <v>6</v>
      </c>
      <c r="V368" s="2" t="str">
        <f t="shared" si="16"/>
        <v>   </v>
      </c>
      <c r="W368" s="2" t="str">
        <f t="shared" si="17"/>
        <v>   </v>
      </c>
    </row>
    <row r="369" spans="1:23" ht="12.75">
      <c r="A369" s="17" t="s">
        <v>498</v>
      </c>
      <c r="B369" s="17" t="s">
        <v>33</v>
      </c>
      <c r="C369" s="17" t="s">
        <v>461</v>
      </c>
      <c r="K369" s="5">
        <v>2</v>
      </c>
      <c r="L369" s="34">
        <f>'Meeting Guest'!L369</f>
        <v>0</v>
      </c>
      <c r="O369" s="34">
        <f>'Training Participation'!Q369</f>
        <v>1</v>
      </c>
      <c r="P369" s="34">
        <f>'New Member Sponsors'!H369</f>
        <v>0</v>
      </c>
      <c r="Q369" s="5">
        <v>2</v>
      </c>
      <c r="R369" s="34">
        <f>'Committee Participation'!Q369</f>
        <v>0</v>
      </c>
      <c r="S369" s="34">
        <f>'Community Service Points'!L369</f>
        <v>1</v>
      </c>
      <c r="U369" s="38">
        <f t="shared" si="15"/>
        <v>6</v>
      </c>
      <c r="V369" s="2" t="str">
        <f t="shared" si="16"/>
        <v>   </v>
      </c>
      <c r="W369" s="2" t="str">
        <f t="shared" si="17"/>
        <v>   </v>
      </c>
    </row>
    <row r="370" spans="1:23" ht="12.75">
      <c r="A370" s="17" t="s">
        <v>499</v>
      </c>
      <c r="B370" s="17" t="s">
        <v>230</v>
      </c>
      <c r="C370" s="17" t="s">
        <v>461</v>
      </c>
      <c r="L370" s="34">
        <f>'Meeting Guest'!L370</f>
        <v>0</v>
      </c>
      <c r="O370" s="34">
        <f>'Training Participation'!Q370</f>
        <v>0</v>
      </c>
      <c r="P370" s="34">
        <f>'New Member Sponsors'!H370</f>
        <v>0</v>
      </c>
      <c r="Q370" s="11"/>
      <c r="R370" s="34">
        <f>'Committee Participation'!Q370</f>
        <v>0</v>
      </c>
      <c r="S370" s="34">
        <f>'Community Service Points'!L370</f>
        <v>0</v>
      </c>
      <c r="U370" s="38">
        <f t="shared" si="15"/>
        <v>0</v>
      </c>
      <c r="V370" s="2" t="str">
        <f t="shared" si="16"/>
        <v>   </v>
      </c>
      <c r="W370" s="2" t="str">
        <f t="shared" si="17"/>
        <v>   </v>
      </c>
    </row>
    <row r="371" spans="1:23" ht="12.75">
      <c r="A371" s="17" t="s">
        <v>500</v>
      </c>
      <c r="B371" s="17" t="s">
        <v>652</v>
      </c>
      <c r="C371" s="17" t="s">
        <v>461</v>
      </c>
      <c r="L371" s="34">
        <f>'Meeting Guest'!L371</f>
        <v>0</v>
      </c>
      <c r="O371" s="34">
        <f>'Training Participation'!Q371</f>
        <v>0</v>
      </c>
      <c r="P371" s="34">
        <f>'New Member Sponsors'!H371</f>
        <v>0</v>
      </c>
      <c r="R371" s="34">
        <f>'Committee Participation'!Q371</f>
        <v>0</v>
      </c>
      <c r="S371" s="34">
        <f>'Community Service Points'!L371</f>
        <v>0</v>
      </c>
      <c r="U371" s="38">
        <f t="shared" si="15"/>
        <v>0</v>
      </c>
      <c r="V371" s="2" t="str">
        <f t="shared" si="16"/>
        <v>   </v>
      </c>
      <c r="W371" s="2" t="str">
        <f t="shared" si="17"/>
        <v>   </v>
      </c>
    </row>
    <row r="372" spans="1:23" ht="12.75">
      <c r="A372" s="17" t="s">
        <v>501</v>
      </c>
      <c r="B372" s="17" t="s">
        <v>653</v>
      </c>
      <c r="C372" s="17" t="s">
        <v>462</v>
      </c>
      <c r="D372" s="5">
        <v>2</v>
      </c>
      <c r="F372" s="5">
        <v>2</v>
      </c>
      <c r="G372" s="5">
        <v>2</v>
      </c>
      <c r="L372" s="34">
        <f>'Meeting Guest'!L372</f>
        <v>0</v>
      </c>
      <c r="O372" s="34">
        <f>'Training Participation'!Q372</f>
        <v>6</v>
      </c>
      <c r="P372" s="34">
        <f>'New Member Sponsors'!H372</f>
        <v>0</v>
      </c>
      <c r="R372" s="34">
        <f>'Committee Participation'!Q372</f>
        <v>0</v>
      </c>
      <c r="S372" s="34">
        <f>'Community Service Points'!L372</f>
        <v>0</v>
      </c>
      <c r="U372" s="38">
        <f t="shared" si="15"/>
        <v>12</v>
      </c>
      <c r="V372" s="2" t="str">
        <f t="shared" si="16"/>
        <v>   </v>
      </c>
      <c r="W372" s="2" t="str">
        <f t="shared" si="17"/>
        <v>   </v>
      </c>
    </row>
    <row r="373" spans="1:23" ht="12.75">
      <c r="A373" s="17" t="s">
        <v>682</v>
      </c>
      <c r="B373" s="17" t="s">
        <v>459</v>
      </c>
      <c r="C373" s="17" t="s">
        <v>463</v>
      </c>
      <c r="L373" s="34">
        <f>'Meeting Guest'!L373</f>
        <v>0</v>
      </c>
      <c r="O373" s="34">
        <f>'Training Participation'!Q373</f>
        <v>5</v>
      </c>
      <c r="P373" s="34">
        <f>'New Member Sponsors'!H373</f>
        <v>0</v>
      </c>
      <c r="R373" s="34">
        <f>'Committee Participation'!Q373</f>
        <v>0</v>
      </c>
      <c r="S373" s="34">
        <f>'Community Service Points'!L373</f>
        <v>0</v>
      </c>
      <c r="U373" s="38">
        <f t="shared" si="15"/>
        <v>5</v>
      </c>
      <c r="V373" s="2" t="str">
        <f t="shared" si="16"/>
        <v>   </v>
      </c>
      <c r="W373" s="2" t="str">
        <f t="shared" si="17"/>
        <v>   </v>
      </c>
    </row>
    <row r="374" spans="1:23" ht="12.75">
      <c r="A374" s="17" t="s">
        <v>502</v>
      </c>
      <c r="B374" s="17" t="s">
        <v>522</v>
      </c>
      <c r="C374" s="17" t="s">
        <v>462</v>
      </c>
      <c r="L374" s="34">
        <f>'Meeting Guest'!L374</f>
        <v>0</v>
      </c>
      <c r="O374" s="34">
        <f>'Training Participation'!Q374</f>
        <v>3</v>
      </c>
      <c r="P374" s="34">
        <f>'New Member Sponsors'!H374</f>
        <v>0</v>
      </c>
      <c r="Q374" s="5">
        <v>2</v>
      </c>
      <c r="R374" s="34">
        <f>'Committee Participation'!Q374</f>
        <v>3</v>
      </c>
      <c r="S374" s="34">
        <f>'Community Service Points'!L374</f>
        <v>0</v>
      </c>
      <c r="U374" s="38">
        <f t="shared" si="15"/>
        <v>8</v>
      </c>
      <c r="V374" s="2" t="str">
        <f t="shared" si="16"/>
        <v>   </v>
      </c>
      <c r="W374" s="2" t="str">
        <f t="shared" si="17"/>
        <v>   </v>
      </c>
    </row>
    <row r="375" spans="1:23" ht="12.75">
      <c r="A375" s="17" t="s">
        <v>503</v>
      </c>
      <c r="B375" s="17" t="s">
        <v>654</v>
      </c>
      <c r="C375" s="17" t="s">
        <v>461</v>
      </c>
      <c r="G375" s="11"/>
      <c r="I375" s="11"/>
      <c r="J375" s="11"/>
      <c r="K375" s="11"/>
      <c r="L375" s="34">
        <f>'Meeting Guest'!L375</f>
        <v>0</v>
      </c>
      <c r="O375" s="34">
        <f>'Training Participation'!Q375</f>
        <v>0</v>
      </c>
      <c r="P375" s="34">
        <f>'New Member Sponsors'!H375</f>
        <v>0</v>
      </c>
      <c r="R375" s="34">
        <f>'Committee Participation'!Q375</f>
        <v>0</v>
      </c>
      <c r="S375" s="34">
        <f>'Community Service Points'!L375</f>
        <v>0</v>
      </c>
      <c r="U375" s="38">
        <f t="shared" si="15"/>
        <v>0</v>
      </c>
      <c r="V375" s="2" t="str">
        <f t="shared" si="16"/>
        <v>   </v>
      </c>
      <c r="W375" s="2" t="str">
        <f t="shared" si="17"/>
        <v>   </v>
      </c>
    </row>
    <row r="376" spans="1:23" ht="12.75">
      <c r="A376" s="17" t="s">
        <v>503</v>
      </c>
      <c r="B376" s="17" t="s">
        <v>655</v>
      </c>
      <c r="C376" s="17" t="s">
        <v>463</v>
      </c>
      <c r="E376" s="5">
        <v>2</v>
      </c>
      <c r="F376" s="5">
        <v>2</v>
      </c>
      <c r="H376" s="11"/>
      <c r="K376" s="11"/>
      <c r="L376" s="34">
        <f>'Meeting Guest'!L376</f>
        <v>2</v>
      </c>
      <c r="O376" s="34">
        <f>'Training Participation'!Q376</f>
        <v>0</v>
      </c>
      <c r="P376" s="34">
        <f>'New Member Sponsors'!H376</f>
        <v>3</v>
      </c>
      <c r="R376" s="34">
        <f>'Committee Participation'!Q376</f>
        <v>0</v>
      </c>
      <c r="S376" s="34">
        <f>'Community Service Points'!L376</f>
        <v>0</v>
      </c>
      <c r="U376" s="38">
        <f t="shared" si="15"/>
        <v>9</v>
      </c>
      <c r="V376" s="2" t="str">
        <f t="shared" si="16"/>
        <v>   </v>
      </c>
      <c r="W376" s="2" t="str">
        <f t="shared" si="17"/>
        <v>   </v>
      </c>
    </row>
    <row r="377" spans="1:23" ht="12.75">
      <c r="A377" s="17" t="s">
        <v>503</v>
      </c>
      <c r="B377" s="17" t="s">
        <v>49</v>
      </c>
      <c r="C377" s="17" t="s">
        <v>463</v>
      </c>
      <c r="D377" s="5">
        <v>2</v>
      </c>
      <c r="E377" s="5">
        <v>2</v>
      </c>
      <c r="F377" s="5">
        <v>2</v>
      </c>
      <c r="G377" s="11">
        <v>2</v>
      </c>
      <c r="H377" s="11"/>
      <c r="I377" s="11"/>
      <c r="J377" s="11">
        <v>2</v>
      </c>
      <c r="K377" s="11">
        <v>2</v>
      </c>
      <c r="L377" s="34">
        <f>'Meeting Guest'!L377</f>
        <v>0</v>
      </c>
      <c r="O377" s="34">
        <f>'Training Participation'!Q377</f>
        <v>0</v>
      </c>
      <c r="P377" s="34">
        <f>'New Member Sponsors'!H377</f>
        <v>0</v>
      </c>
      <c r="R377" s="34">
        <f>'Committee Participation'!Q377</f>
        <v>0</v>
      </c>
      <c r="S377" s="34">
        <f>'Community Service Points'!L377</f>
        <v>0</v>
      </c>
      <c r="U377" s="38">
        <f t="shared" si="15"/>
        <v>12</v>
      </c>
      <c r="V377" s="2" t="str">
        <f t="shared" si="16"/>
        <v>   </v>
      </c>
      <c r="W377" s="2" t="str">
        <f t="shared" si="17"/>
        <v>   </v>
      </c>
    </row>
    <row r="378" spans="1:23" ht="12.75">
      <c r="A378" s="17" t="s">
        <v>504</v>
      </c>
      <c r="B378" s="17" t="s">
        <v>230</v>
      </c>
      <c r="C378" s="17" t="s">
        <v>461</v>
      </c>
      <c r="D378" s="5">
        <v>2</v>
      </c>
      <c r="E378" s="5">
        <v>2</v>
      </c>
      <c r="F378" s="5">
        <v>2</v>
      </c>
      <c r="G378" s="11">
        <v>2</v>
      </c>
      <c r="H378" s="11">
        <v>2</v>
      </c>
      <c r="K378" s="11">
        <v>2</v>
      </c>
      <c r="L378" s="34">
        <f>'Meeting Guest'!L378</f>
        <v>0</v>
      </c>
      <c r="O378" s="34">
        <f>'Training Participation'!Q378</f>
        <v>0</v>
      </c>
      <c r="P378" s="34">
        <f>'New Member Sponsors'!H378</f>
        <v>6</v>
      </c>
      <c r="R378" s="34">
        <f>'Committee Participation'!Q378</f>
        <v>0</v>
      </c>
      <c r="S378" s="34">
        <f>'Community Service Points'!L378</f>
        <v>0</v>
      </c>
      <c r="U378" s="38">
        <f t="shared" si="15"/>
        <v>18</v>
      </c>
      <c r="V378" s="2" t="str">
        <f t="shared" si="16"/>
        <v>   </v>
      </c>
      <c r="W378" s="2" t="str">
        <f t="shared" si="17"/>
        <v>   </v>
      </c>
    </row>
    <row r="379" spans="1:23" ht="12.75">
      <c r="A379" s="17" t="s">
        <v>504</v>
      </c>
      <c r="B379" s="17" t="s">
        <v>522</v>
      </c>
      <c r="C379" s="17" t="s">
        <v>462</v>
      </c>
      <c r="L379" s="34">
        <f>'Meeting Guest'!L379</f>
        <v>0</v>
      </c>
      <c r="O379" s="34">
        <f>'Training Participation'!Q379</f>
        <v>0</v>
      </c>
      <c r="P379" s="34">
        <f>'New Member Sponsors'!H379</f>
        <v>0</v>
      </c>
      <c r="R379" s="34">
        <f>'Committee Participation'!Q379</f>
        <v>0</v>
      </c>
      <c r="S379" s="34">
        <f>'Community Service Points'!L379</f>
        <v>0</v>
      </c>
      <c r="U379" s="38">
        <f t="shared" si="15"/>
        <v>0</v>
      </c>
      <c r="V379" s="2" t="str">
        <f t="shared" si="16"/>
        <v>   </v>
      </c>
      <c r="W379" s="2" t="str">
        <f t="shared" si="17"/>
        <v>   </v>
      </c>
    </row>
    <row r="380" spans="1:23" ht="12.75">
      <c r="A380" s="17" t="s">
        <v>505</v>
      </c>
      <c r="B380" s="17" t="s">
        <v>102</v>
      </c>
      <c r="C380" s="17" t="s">
        <v>462</v>
      </c>
      <c r="G380" s="11"/>
      <c r="H380" s="11"/>
      <c r="I380" s="11"/>
      <c r="J380" s="11"/>
      <c r="K380" s="11"/>
      <c r="L380" s="34">
        <f>'Meeting Guest'!L380</f>
        <v>0</v>
      </c>
      <c r="O380" s="34">
        <f>'Training Participation'!Q380</f>
        <v>0</v>
      </c>
      <c r="P380" s="34">
        <f>'New Member Sponsors'!H380</f>
        <v>0</v>
      </c>
      <c r="R380" s="34">
        <f>'Committee Participation'!Q380</f>
        <v>0</v>
      </c>
      <c r="S380" s="34">
        <f>'Community Service Points'!L380</f>
        <v>1</v>
      </c>
      <c r="U380" s="38">
        <f t="shared" si="15"/>
        <v>1</v>
      </c>
      <c r="V380" s="2" t="str">
        <f t="shared" si="16"/>
        <v>   </v>
      </c>
      <c r="W380" s="2" t="str">
        <f t="shared" si="17"/>
        <v>   </v>
      </c>
    </row>
    <row r="381" spans="1:23" ht="12.75">
      <c r="A381" s="17" t="s">
        <v>505</v>
      </c>
      <c r="B381" s="17" t="s">
        <v>163</v>
      </c>
      <c r="C381" s="17" t="s">
        <v>461</v>
      </c>
      <c r="G381" s="11"/>
      <c r="H381" s="11"/>
      <c r="I381" s="11"/>
      <c r="J381" s="11"/>
      <c r="K381" s="11"/>
      <c r="L381" s="34">
        <f>'Meeting Guest'!L381</f>
        <v>0</v>
      </c>
      <c r="O381" s="34">
        <f>'Training Participation'!Q381</f>
        <v>0</v>
      </c>
      <c r="P381" s="34">
        <f>'New Member Sponsors'!H381</f>
        <v>0</v>
      </c>
      <c r="R381" s="34">
        <f>'Committee Participation'!Q381</f>
        <v>0</v>
      </c>
      <c r="S381" s="34">
        <f>'Community Service Points'!L381</f>
        <v>0</v>
      </c>
      <c r="U381" s="38">
        <f t="shared" si="15"/>
        <v>0</v>
      </c>
      <c r="V381" s="2" t="str">
        <f t="shared" si="16"/>
        <v>   </v>
      </c>
      <c r="W381" s="2" t="str">
        <f t="shared" si="17"/>
        <v>   </v>
      </c>
    </row>
    <row r="382" spans="1:23" ht="12.75">
      <c r="A382" s="17" t="s">
        <v>506</v>
      </c>
      <c r="B382" s="17" t="s">
        <v>656</v>
      </c>
      <c r="C382" s="17" t="s">
        <v>463</v>
      </c>
      <c r="D382" s="11"/>
      <c r="F382" s="11"/>
      <c r="G382" s="11"/>
      <c r="H382" s="11"/>
      <c r="I382" s="11"/>
      <c r="J382" s="11"/>
      <c r="K382" s="11"/>
      <c r="L382" s="34">
        <f>'Meeting Guest'!L382</f>
        <v>0</v>
      </c>
      <c r="O382" s="34">
        <f>'Training Participation'!Q382</f>
        <v>0</v>
      </c>
      <c r="P382" s="34">
        <f>'New Member Sponsors'!H382</f>
        <v>0</v>
      </c>
      <c r="R382" s="34">
        <f>'Committee Participation'!Q382</f>
        <v>0</v>
      </c>
      <c r="S382" s="34">
        <f>'Community Service Points'!L382</f>
        <v>0</v>
      </c>
      <c r="U382" s="38">
        <f t="shared" si="15"/>
        <v>0</v>
      </c>
      <c r="V382" s="2" t="str">
        <f t="shared" si="16"/>
        <v>   </v>
      </c>
      <c r="W382" s="2" t="str">
        <f t="shared" si="17"/>
        <v>   </v>
      </c>
    </row>
    <row r="383" spans="1:23" ht="12.75">
      <c r="A383" s="17" t="s">
        <v>117</v>
      </c>
      <c r="B383" s="17" t="s">
        <v>665</v>
      </c>
      <c r="C383" s="17" t="s">
        <v>462</v>
      </c>
      <c r="H383" s="5">
        <v>2</v>
      </c>
      <c r="K383" s="11"/>
      <c r="L383" s="34">
        <f>'Meeting Guest'!L383</f>
        <v>0</v>
      </c>
      <c r="O383" s="34">
        <f>'Training Participation'!Q383</f>
        <v>3</v>
      </c>
      <c r="P383" s="34">
        <f>'New Member Sponsors'!H383</f>
        <v>0</v>
      </c>
      <c r="R383" s="34">
        <f>'Committee Participation'!Q383</f>
        <v>0</v>
      </c>
      <c r="S383" s="34">
        <f>'Community Service Points'!L383</f>
        <v>0</v>
      </c>
      <c r="U383" s="38">
        <f t="shared" si="15"/>
        <v>5</v>
      </c>
      <c r="V383" s="2" t="str">
        <f t="shared" si="16"/>
        <v>   </v>
      </c>
      <c r="W383" s="2" t="str">
        <f t="shared" si="17"/>
        <v>   </v>
      </c>
    </row>
    <row r="384" spans="1:23" ht="12.75">
      <c r="A384" s="17" t="s">
        <v>507</v>
      </c>
      <c r="B384" s="17" t="s">
        <v>163</v>
      </c>
      <c r="C384" s="17" t="s">
        <v>461</v>
      </c>
      <c r="L384" s="34">
        <f>'Meeting Guest'!L384</f>
        <v>0</v>
      </c>
      <c r="O384" s="34">
        <f>'Training Participation'!Q384</f>
        <v>0</v>
      </c>
      <c r="P384" s="34">
        <f>'New Member Sponsors'!H384</f>
        <v>0</v>
      </c>
      <c r="R384" s="34">
        <f>'Committee Participation'!Q384</f>
        <v>0</v>
      </c>
      <c r="S384" s="34">
        <f>'Community Service Points'!L384</f>
        <v>0</v>
      </c>
      <c r="U384" s="38">
        <f t="shared" si="15"/>
        <v>0</v>
      </c>
      <c r="V384" s="2" t="str">
        <f t="shared" si="16"/>
        <v>   </v>
      </c>
      <c r="W384" s="2" t="str">
        <f t="shared" si="17"/>
        <v>   </v>
      </c>
    </row>
    <row r="385" spans="1:23" ht="12.75">
      <c r="A385" s="17" t="s">
        <v>508</v>
      </c>
      <c r="B385" s="17" t="s">
        <v>238</v>
      </c>
      <c r="C385" s="17" t="s">
        <v>463</v>
      </c>
      <c r="L385" s="34">
        <f>'Meeting Guest'!L385</f>
        <v>0</v>
      </c>
      <c r="O385" s="34">
        <f>'Training Participation'!Q385</f>
        <v>3</v>
      </c>
      <c r="P385" s="34">
        <f>'New Member Sponsors'!H385</f>
        <v>0</v>
      </c>
      <c r="Q385" s="5">
        <v>2</v>
      </c>
      <c r="R385" s="34">
        <f>'Committee Participation'!Q385</f>
        <v>0</v>
      </c>
      <c r="S385" s="34">
        <f>'Community Service Points'!L385</f>
        <v>0</v>
      </c>
      <c r="U385" s="38">
        <f t="shared" si="15"/>
        <v>5</v>
      </c>
      <c r="V385" s="2" t="str">
        <f t="shared" si="16"/>
        <v>   </v>
      </c>
      <c r="W385" s="2" t="str">
        <f t="shared" si="17"/>
        <v>   </v>
      </c>
    </row>
    <row r="386" spans="1:23" ht="12.75">
      <c r="A386" s="17" t="s">
        <v>508</v>
      </c>
      <c r="B386" s="17" t="s">
        <v>233</v>
      </c>
      <c r="C386" s="17" t="s">
        <v>461</v>
      </c>
      <c r="H386" s="5">
        <v>2</v>
      </c>
      <c r="I386" s="5">
        <v>2</v>
      </c>
      <c r="L386" s="34">
        <f>'Meeting Guest'!L386</f>
        <v>0</v>
      </c>
      <c r="O386" s="34">
        <f>'Training Participation'!Q386</f>
        <v>3</v>
      </c>
      <c r="P386" s="34">
        <f>'New Member Sponsors'!H386</f>
        <v>0</v>
      </c>
      <c r="R386" s="34">
        <f>'Committee Participation'!Q386</f>
        <v>3</v>
      </c>
      <c r="S386" s="34">
        <f>'Community Service Points'!L386</f>
        <v>0</v>
      </c>
      <c r="U386" s="38">
        <f t="shared" si="15"/>
        <v>10</v>
      </c>
      <c r="V386" s="2" t="str">
        <f t="shared" si="16"/>
        <v>   </v>
      </c>
      <c r="W386" s="2" t="str">
        <f t="shared" si="17"/>
        <v>   </v>
      </c>
    </row>
    <row r="387" spans="1:23" ht="12.75">
      <c r="A387" s="17" t="s">
        <v>606</v>
      </c>
      <c r="B387" s="17" t="s">
        <v>233</v>
      </c>
      <c r="C387" s="17" t="s">
        <v>462</v>
      </c>
      <c r="D387" s="5">
        <v>2</v>
      </c>
      <c r="E387" s="5">
        <v>2</v>
      </c>
      <c r="F387" s="5">
        <v>2</v>
      </c>
      <c r="H387" s="11">
        <v>2</v>
      </c>
      <c r="J387" s="11">
        <v>2</v>
      </c>
      <c r="L387" s="34">
        <f>'Meeting Guest'!L387</f>
        <v>0</v>
      </c>
      <c r="O387" s="34">
        <f>'Training Participation'!Q387</f>
        <v>5</v>
      </c>
      <c r="P387" s="34">
        <f>'New Member Sponsors'!H387</f>
        <v>0</v>
      </c>
      <c r="R387" s="34">
        <f>'Committee Participation'!Q387</f>
        <v>0</v>
      </c>
      <c r="S387" s="34">
        <f>'Community Service Points'!L387</f>
        <v>0</v>
      </c>
      <c r="U387" s="38">
        <f t="shared" si="15"/>
        <v>15</v>
      </c>
      <c r="V387" s="2" t="str">
        <f t="shared" si="16"/>
        <v>   </v>
      </c>
      <c r="W387" s="2" t="str">
        <f t="shared" si="17"/>
        <v>   </v>
      </c>
    </row>
    <row r="388" spans="1:23" ht="12.75">
      <c r="A388" s="17" t="s">
        <v>606</v>
      </c>
      <c r="B388" s="17" t="s">
        <v>459</v>
      </c>
      <c r="C388" s="17" t="s">
        <v>462</v>
      </c>
      <c r="L388" s="34">
        <f>'Meeting Guest'!L388</f>
        <v>0</v>
      </c>
      <c r="O388" s="34">
        <f>'Training Participation'!Q388</f>
        <v>0</v>
      </c>
      <c r="P388" s="34">
        <f>'New Member Sponsors'!H388</f>
        <v>0</v>
      </c>
      <c r="R388" s="34">
        <f>'Committee Participation'!Q388</f>
        <v>0</v>
      </c>
      <c r="S388" s="34">
        <f>'Community Service Points'!L388</f>
        <v>0</v>
      </c>
      <c r="U388" s="38">
        <f t="shared" si="15"/>
        <v>0</v>
      </c>
      <c r="V388" s="2" t="str">
        <f t="shared" si="16"/>
        <v>   </v>
      </c>
      <c r="W388" s="2" t="str">
        <f t="shared" si="17"/>
        <v>   </v>
      </c>
    </row>
    <row r="389" spans="1:23" ht="12.75">
      <c r="A389" s="17" t="s">
        <v>509</v>
      </c>
      <c r="B389" s="17" t="s">
        <v>657</v>
      </c>
      <c r="C389" s="17" t="s">
        <v>461</v>
      </c>
      <c r="D389" s="5">
        <v>2</v>
      </c>
      <c r="E389" s="5">
        <v>2</v>
      </c>
      <c r="F389" s="5">
        <v>2</v>
      </c>
      <c r="G389" s="11">
        <v>2</v>
      </c>
      <c r="H389" s="11">
        <v>2</v>
      </c>
      <c r="I389" s="11">
        <v>2</v>
      </c>
      <c r="J389" s="11">
        <v>2</v>
      </c>
      <c r="K389" s="11">
        <v>2</v>
      </c>
      <c r="L389" s="34">
        <f>'Meeting Guest'!L389</f>
        <v>0</v>
      </c>
      <c r="O389" s="34">
        <f>'Training Participation'!Q389</f>
        <v>7</v>
      </c>
      <c r="P389" s="34">
        <f>'New Member Sponsors'!H389</f>
        <v>0</v>
      </c>
      <c r="R389" s="34">
        <f>'Committee Participation'!Q389</f>
        <v>7</v>
      </c>
      <c r="S389" s="34">
        <f>'Community Service Points'!L389</f>
        <v>0</v>
      </c>
      <c r="U389" s="38">
        <f t="shared" si="15"/>
        <v>30</v>
      </c>
      <c r="V389" s="2" t="str">
        <f t="shared" si="16"/>
        <v>Daniel</v>
      </c>
      <c r="W389" s="2" t="str">
        <f t="shared" si="17"/>
        <v>Willis</v>
      </c>
    </row>
    <row r="390" spans="1:23" ht="12.75">
      <c r="A390" s="17" t="s">
        <v>510</v>
      </c>
      <c r="B390" s="17" t="s">
        <v>443</v>
      </c>
      <c r="C390" s="17" t="s">
        <v>463</v>
      </c>
      <c r="E390" s="5">
        <v>2</v>
      </c>
      <c r="F390" s="5">
        <v>2</v>
      </c>
      <c r="G390" s="5">
        <v>2</v>
      </c>
      <c r="L390" s="34">
        <f>'Meeting Guest'!L390</f>
        <v>0</v>
      </c>
      <c r="O390" s="34">
        <f>'Training Participation'!Q390</f>
        <v>0</v>
      </c>
      <c r="P390" s="34">
        <f>'New Member Sponsors'!H390</f>
        <v>0</v>
      </c>
      <c r="R390" s="34">
        <f>'Committee Participation'!Q390</f>
        <v>0</v>
      </c>
      <c r="S390" s="34">
        <f>'Community Service Points'!L390</f>
        <v>0</v>
      </c>
      <c r="U390" s="38">
        <f t="shared" si="15"/>
        <v>6</v>
      </c>
      <c r="V390" s="2" t="str">
        <f t="shared" si="16"/>
        <v>   </v>
      </c>
      <c r="W390" s="2" t="str">
        <f t="shared" si="17"/>
        <v>   </v>
      </c>
    </row>
    <row r="391" spans="1:23" ht="12.75">
      <c r="A391" s="17" t="s">
        <v>510</v>
      </c>
      <c r="B391" s="17" t="s">
        <v>444</v>
      </c>
      <c r="C391" s="17" t="s">
        <v>461</v>
      </c>
      <c r="L391" s="34">
        <f>'Meeting Guest'!L391</f>
        <v>0</v>
      </c>
      <c r="O391" s="34">
        <f>'Training Participation'!Q391</f>
        <v>3</v>
      </c>
      <c r="P391" s="34">
        <f>'New Member Sponsors'!H391</f>
        <v>0</v>
      </c>
      <c r="R391" s="34">
        <f>'Committee Participation'!Q391</f>
        <v>0</v>
      </c>
      <c r="S391" s="34">
        <f>'Community Service Points'!L391</f>
        <v>0</v>
      </c>
      <c r="U391" s="38">
        <f aca="true" t="shared" si="18" ref="U391:U403">SUM(D391:T391)</f>
        <v>3</v>
      </c>
      <c r="V391" s="2" t="str">
        <f aca="true" t="shared" si="19" ref="V391:V403">IF(U391&gt;=30,B391,"   ")</f>
        <v>   </v>
      </c>
      <c r="W391" s="2" t="str">
        <f aca="true" t="shared" si="20" ref="W391:W403">IF(U391&gt;=30,A391,"   ")</f>
        <v>   </v>
      </c>
    </row>
    <row r="392" spans="1:23" ht="12.75">
      <c r="A392" s="17" t="s">
        <v>510</v>
      </c>
      <c r="B392" s="17" t="s">
        <v>547</v>
      </c>
      <c r="C392" s="17" t="s">
        <v>462</v>
      </c>
      <c r="F392" s="11">
        <v>2</v>
      </c>
      <c r="H392" s="5">
        <v>2</v>
      </c>
      <c r="I392" s="5">
        <v>2</v>
      </c>
      <c r="J392" s="11">
        <v>2</v>
      </c>
      <c r="L392" s="34">
        <f>'Meeting Guest'!L392</f>
        <v>0</v>
      </c>
      <c r="O392" s="34">
        <f>'Training Participation'!Q392</f>
        <v>1</v>
      </c>
      <c r="P392" s="34">
        <f>'New Member Sponsors'!H392</f>
        <v>0</v>
      </c>
      <c r="Q392" s="5">
        <v>2</v>
      </c>
      <c r="R392" s="34">
        <f>'Committee Participation'!Q392</f>
        <v>0</v>
      </c>
      <c r="S392" s="34">
        <f>'Community Service Points'!L392</f>
        <v>5</v>
      </c>
      <c r="U392" s="38">
        <f t="shared" si="18"/>
        <v>16</v>
      </c>
      <c r="V392" s="2" t="str">
        <f t="shared" si="19"/>
        <v>   </v>
      </c>
      <c r="W392" s="2" t="str">
        <f t="shared" si="20"/>
        <v>   </v>
      </c>
    </row>
    <row r="393" spans="1:23" ht="12.75">
      <c r="A393" s="17" t="s">
        <v>511</v>
      </c>
      <c r="B393" s="17" t="s">
        <v>658</v>
      </c>
      <c r="C393" s="17" t="s">
        <v>462</v>
      </c>
      <c r="D393" s="5">
        <v>2</v>
      </c>
      <c r="F393" s="11">
        <v>2</v>
      </c>
      <c r="G393" s="5">
        <v>2</v>
      </c>
      <c r="I393" s="11">
        <v>2</v>
      </c>
      <c r="J393" s="11">
        <v>2</v>
      </c>
      <c r="L393" s="34">
        <f>'Meeting Guest'!L393</f>
        <v>0</v>
      </c>
      <c r="O393" s="34">
        <f>'Training Participation'!Q393</f>
        <v>5</v>
      </c>
      <c r="P393" s="34">
        <f>'New Member Sponsors'!H393</f>
        <v>0</v>
      </c>
      <c r="R393" s="34">
        <f>'Committee Participation'!Q393</f>
        <v>0</v>
      </c>
      <c r="S393" s="34">
        <f>'Community Service Points'!L393</f>
        <v>0</v>
      </c>
      <c r="U393" s="38">
        <f t="shared" si="18"/>
        <v>15</v>
      </c>
      <c r="V393" s="2" t="str">
        <f t="shared" si="19"/>
        <v>   </v>
      </c>
      <c r="W393" s="2" t="str">
        <f t="shared" si="20"/>
        <v>   </v>
      </c>
    </row>
    <row r="394" spans="1:23" ht="12.75">
      <c r="A394" s="17" t="s">
        <v>512</v>
      </c>
      <c r="B394" s="17" t="s">
        <v>659</v>
      </c>
      <c r="C394" s="17" t="s">
        <v>461</v>
      </c>
      <c r="L394" s="34">
        <f>'Meeting Guest'!L394</f>
        <v>0</v>
      </c>
      <c r="O394" s="34">
        <f>'Training Participation'!Q394</f>
        <v>4</v>
      </c>
      <c r="P394" s="34">
        <f>'New Member Sponsors'!H394</f>
        <v>0</v>
      </c>
      <c r="R394" s="34">
        <f>'Committee Participation'!Q394</f>
        <v>0</v>
      </c>
      <c r="S394" s="34">
        <f>'Community Service Points'!L394</f>
        <v>0</v>
      </c>
      <c r="U394" s="38">
        <f t="shared" si="18"/>
        <v>4</v>
      </c>
      <c r="V394" s="2" t="str">
        <f t="shared" si="19"/>
        <v>   </v>
      </c>
      <c r="W394" s="2" t="str">
        <f t="shared" si="20"/>
        <v>   </v>
      </c>
    </row>
    <row r="395" spans="1:23" ht="12.75">
      <c r="A395" s="17" t="s">
        <v>584</v>
      </c>
      <c r="B395" s="17" t="s">
        <v>585</v>
      </c>
      <c r="C395" s="17" t="s">
        <v>461</v>
      </c>
      <c r="L395" s="34">
        <f>'Meeting Guest'!L395</f>
        <v>0</v>
      </c>
      <c r="O395" s="34">
        <f>'Training Participation'!Q395</f>
        <v>0</v>
      </c>
      <c r="P395" s="34">
        <f>'New Member Sponsors'!H395</f>
        <v>0</v>
      </c>
      <c r="R395" s="34">
        <f>'Committee Participation'!Q395</f>
        <v>0</v>
      </c>
      <c r="S395" s="34">
        <f>'Community Service Points'!L395</f>
        <v>0</v>
      </c>
      <c r="U395" s="38">
        <f t="shared" si="18"/>
        <v>0</v>
      </c>
      <c r="V395" s="2" t="str">
        <f t="shared" si="19"/>
        <v>   </v>
      </c>
      <c r="W395" s="2" t="str">
        <f t="shared" si="20"/>
        <v>   </v>
      </c>
    </row>
    <row r="396" spans="1:23" ht="12.75">
      <c r="A396" s="17" t="s">
        <v>513</v>
      </c>
      <c r="B396" s="17" t="s">
        <v>660</v>
      </c>
      <c r="C396" s="17" t="s">
        <v>462</v>
      </c>
      <c r="D396" s="5">
        <v>2</v>
      </c>
      <c r="E396" s="5">
        <v>2</v>
      </c>
      <c r="F396" s="5">
        <v>2</v>
      </c>
      <c r="H396" s="11">
        <v>2</v>
      </c>
      <c r="I396" s="11">
        <v>2</v>
      </c>
      <c r="J396" s="11">
        <v>2</v>
      </c>
      <c r="K396" s="11">
        <v>2</v>
      </c>
      <c r="L396" s="34">
        <f>'Meeting Guest'!L396</f>
        <v>1</v>
      </c>
      <c r="O396" s="34">
        <f>'Training Participation'!Q396</f>
        <v>5</v>
      </c>
      <c r="P396" s="34">
        <f>'New Member Sponsors'!H396</f>
        <v>6</v>
      </c>
      <c r="Q396" s="5">
        <v>2</v>
      </c>
      <c r="R396" s="34">
        <f>'Committee Participation'!Q396</f>
        <v>13</v>
      </c>
      <c r="S396" s="34">
        <f>'Community Service Points'!L396</f>
        <v>7</v>
      </c>
      <c r="U396" s="38">
        <f t="shared" si="18"/>
        <v>48</v>
      </c>
      <c r="V396" s="2" t="str">
        <f t="shared" si="19"/>
        <v>Britt</v>
      </c>
      <c r="W396" s="2" t="str">
        <f t="shared" si="20"/>
        <v>Wood</v>
      </c>
    </row>
    <row r="397" spans="1:23" ht="12.75">
      <c r="A397" s="17" t="s">
        <v>603</v>
      </c>
      <c r="B397" s="17" t="s">
        <v>163</v>
      </c>
      <c r="C397" s="17" t="s">
        <v>461</v>
      </c>
      <c r="E397" s="5">
        <v>2</v>
      </c>
      <c r="G397" s="5">
        <v>2</v>
      </c>
      <c r="H397" s="5">
        <v>2</v>
      </c>
      <c r="J397" s="11">
        <v>2</v>
      </c>
      <c r="L397" s="34">
        <f>'Meeting Guest'!L397</f>
        <v>0</v>
      </c>
      <c r="O397" s="34">
        <f>'Training Participation'!Q397</f>
        <v>3</v>
      </c>
      <c r="P397" s="34">
        <f>'New Member Sponsors'!H397</f>
        <v>0</v>
      </c>
      <c r="R397" s="34">
        <f>'Committee Participation'!Q397</f>
        <v>0</v>
      </c>
      <c r="S397" s="34">
        <f>'Community Service Points'!L397</f>
        <v>0</v>
      </c>
      <c r="U397" s="38">
        <f t="shared" si="18"/>
        <v>11</v>
      </c>
      <c r="V397" s="2" t="str">
        <f t="shared" si="19"/>
        <v>   </v>
      </c>
      <c r="W397" s="2" t="str">
        <f t="shared" si="20"/>
        <v>   </v>
      </c>
    </row>
    <row r="398" spans="1:23" ht="12.75">
      <c r="A398" s="17" t="s">
        <v>514</v>
      </c>
      <c r="B398" s="17" t="s">
        <v>388</v>
      </c>
      <c r="C398" s="17" t="s">
        <v>461</v>
      </c>
      <c r="D398" s="5">
        <v>2</v>
      </c>
      <c r="E398" s="5">
        <v>2</v>
      </c>
      <c r="F398" s="5">
        <v>2</v>
      </c>
      <c r="G398" s="11">
        <v>2</v>
      </c>
      <c r="I398" s="11">
        <v>2</v>
      </c>
      <c r="J398" s="11">
        <v>2</v>
      </c>
      <c r="K398" s="11">
        <v>2</v>
      </c>
      <c r="L398" s="34">
        <f>'Meeting Guest'!L398</f>
        <v>0</v>
      </c>
      <c r="O398" s="34">
        <f>'Training Participation'!Q398</f>
        <v>4</v>
      </c>
      <c r="P398" s="34">
        <f>'New Member Sponsors'!H398</f>
        <v>0</v>
      </c>
      <c r="R398" s="34">
        <f>'Committee Participation'!Q398</f>
        <v>0</v>
      </c>
      <c r="S398" s="34">
        <f>'Community Service Points'!L398</f>
        <v>0</v>
      </c>
      <c r="U398" s="38">
        <f t="shared" si="18"/>
        <v>18</v>
      </c>
      <c r="V398" s="2" t="str">
        <f t="shared" si="19"/>
        <v>   </v>
      </c>
      <c r="W398" s="2" t="str">
        <f t="shared" si="20"/>
        <v>   </v>
      </c>
    </row>
    <row r="399" spans="1:23" ht="12.75">
      <c r="A399" s="17" t="s">
        <v>514</v>
      </c>
      <c r="B399" s="17" t="s">
        <v>11</v>
      </c>
      <c r="C399" s="17" t="s">
        <v>462</v>
      </c>
      <c r="F399" s="5">
        <v>2</v>
      </c>
      <c r="H399" s="5">
        <v>2</v>
      </c>
      <c r="J399" s="11">
        <v>2</v>
      </c>
      <c r="L399" s="34">
        <f>'Meeting Guest'!L399</f>
        <v>0</v>
      </c>
      <c r="O399" s="34">
        <f>'Training Participation'!Q399</f>
        <v>3</v>
      </c>
      <c r="P399" s="34">
        <f>'New Member Sponsors'!H399</f>
        <v>0</v>
      </c>
      <c r="R399" s="34">
        <f>'Committee Participation'!Q399</f>
        <v>0</v>
      </c>
      <c r="S399" s="34">
        <f>'Community Service Points'!L399</f>
        <v>0</v>
      </c>
      <c r="U399" s="38">
        <f t="shared" si="18"/>
        <v>9</v>
      </c>
      <c r="V399" s="2" t="str">
        <f t="shared" si="19"/>
        <v>   </v>
      </c>
      <c r="W399" s="2" t="str">
        <f t="shared" si="20"/>
        <v>   </v>
      </c>
    </row>
    <row r="400" spans="1:23" ht="12.75">
      <c r="A400" s="17" t="s">
        <v>515</v>
      </c>
      <c r="B400" s="17" t="s">
        <v>661</v>
      </c>
      <c r="C400" s="17" t="s">
        <v>461</v>
      </c>
      <c r="L400" s="34">
        <f>'Meeting Guest'!L400</f>
        <v>0</v>
      </c>
      <c r="O400" s="34">
        <f>'Training Participation'!Q400</f>
        <v>0</v>
      </c>
      <c r="P400" s="34">
        <f>'New Member Sponsors'!H400</f>
        <v>0</v>
      </c>
      <c r="R400" s="34">
        <f>'Committee Participation'!Q400</f>
        <v>0</v>
      </c>
      <c r="S400" s="34">
        <f>'Community Service Points'!L400</f>
        <v>0</v>
      </c>
      <c r="U400" s="38">
        <f t="shared" si="18"/>
        <v>0</v>
      </c>
      <c r="V400" s="2" t="str">
        <f t="shared" si="19"/>
        <v>   </v>
      </c>
      <c r="W400" s="2" t="str">
        <f t="shared" si="20"/>
        <v>   </v>
      </c>
    </row>
    <row r="401" spans="1:23" ht="12.75">
      <c r="A401" s="17" t="s">
        <v>515</v>
      </c>
      <c r="B401" s="17" t="s">
        <v>547</v>
      </c>
      <c r="C401" s="17" t="s">
        <v>462</v>
      </c>
      <c r="L401" s="34">
        <f>'Meeting Guest'!L401</f>
        <v>0</v>
      </c>
      <c r="O401" s="34">
        <f>'Training Participation'!Q401</f>
        <v>3</v>
      </c>
      <c r="P401" s="34">
        <f>'New Member Sponsors'!H401</f>
        <v>0</v>
      </c>
      <c r="R401" s="34">
        <f>'Committee Participation'!Q401</f>
        <v>0</v>
      </c>
      <c r="S401" s="34">
        <f>'Community Service Points'!L401</f>
        <v>0</v>
      </c>
      <c r="U401" s="38">
        <f t="shared" si="18"/>
        <v>3</v>
      </c>
      <c r="V401" s="2" t="str">
        <f t="shared" si="19"/>
        <v>   </v>
      </c>
      <c r="W401" s="2" t="str">
        <f t="shared" si="20"/>
        <v>   </v>
      </c>
    </row>
    <row r="402" spans="1:23" ht="12.75">
      <c r="A402" s="17" t="s">
        <v>516</v>
      </c>
      <c r="B402" s="17" t="s">
        <v>107</v>
      </c>
      <c r="C402" s="17" t="s">
        <v>462</v>
      </c>
      <c r="L402" s="34">
        <f>'Meeting Guest'!L402</f>
        <v>0</v>
      </c>
      <c r="O402" s="34">
        <f>'Training Participation'!Q402</f>
        <v>0</v>
      </c>
      <c r="P402" s="34">
        <f>'New Member Sponsors'!H402</f>
        <v>0</v>
      </c>
      <c r="R402" s="34">
        <f>'Committee Participation'!Q402</f>
        <v>0</v>
      </c>
      <c r="S402" s="34">
        <f>'Community Service Points'!L402</f>
        <v>0</v>
      </c>
      <c r="U402" s="38">
        <f t="shared" si="18"/>
        <v>0</v>
      </c>
      <c r="V402" s="2" t="str">
        <f t="shared" si="19"/>
        <v>   </v>
      </c>
      <c r="W402" s="2" t="str">
        <f t="shared" si="20"/>
        <v>   </v>
      </c>
    </row>
    <row r="403" spans="1:23" ht="12.75">
      <c r="A403" s="17" t="s">
        <v>516</v>
      </c>
      <c r="B403" s="17" t="s">
        <v>641</v>
      </c>
      <c r="C403" s="17" t="s">
        <v>463</v>
      </c>
      <c r="L403" s="34">
        <f>'Meeting Guest'!L403</f>
        <v>0</v>
      </c>
      <c r="O403" s="34">
        <f>'Training Participation'!Q403</f>
        <v>0</v>
      </c>
      <c r="P403" s="34">
        <f>'New Member Sponsors'!H403</f>
        <v>0</v>
      </c>
      <c r="R403" s="34">
        <f>'Committee Participation'!Q403</f>
        <v>0</v>
      </c>
      <c r="S403" s="34">
        <f>'Community Service Points'!L403</f>
        <v>0</v>
      </c>
      <c r="U403" s="38">
        <f t="shared" si="18"/>
        <v>0</v>
      </c>
      <c r="V403" s="2" t="str">
        <f t="shared" si="19"/>
        <v>   </v>
      </c>
      <c r="W403" s="2" t="str">
        <f t="shared" si="20"/>
        <v>   </v>
      </c>
    </row>
    <row r="404" spans="4:21" ht="12.75">
      <c r="D404" s="5">
        <f>SUM(D6:D403)</f>
        <v>172</v>
      </c>
      <c r="E404" s="5">
        <f aca="true" t="shared" si="21" ref="E404:U404">SUM(E6:E403)</f>
        <v>168</v>
      </c>
      <c r="F404" s="5">
        <f t="shared" si="21"/>
        <v>172</v>
      </c>
      <c r="G404" s="5">
        <f t="shared" si="21"/>
        <v>154</v>
      </c>
      <c r="H404" s="5">
        <f t="shared" si="21"/>
        <v>160</v>
      </c>
      <c r="I404" s="5">
        <f t="shared" si="21"/>
        <v>186</v>
      </c>
      <c r="J404" s="5">
        <f t="shared" si="21"/>
        <v>152</v>
      </c>
      <c r="K404" s="5">
        <f t="shared" si="21"/>
        <v>120</v>
      </c>
      <c r="L404" s="5">
        <f t="shared" si="21"/>
        <v>53</v>
      </c>
      <c r="M404" s="5">
        <f t="shared" si="21"/>
        <v>10</v>
      </c>
      <c r="N404" s="5">
        <f t="shared" si="21"/>
        <v>34</v>
      </c>
      <c r="O404" s="5">
        <f t="shared" si="21"/>
        <v>791</v>
      </c>
      <c r="P404" s="5">
        <f t="shared" si="21"/>
        <v>105</v>
      </c>
      <c r="Q404" s="5">
        <f t="shared" si="21"/>
        <v>104</v>
      </c>
      <c r="R404" s="5">
        <f t="shared" si="21"/>
        <v>276</v>
      </c>
      <c r="S404" s="5">
        <f t="shared" si="21"/>
        <v>186</v>
      </c>
      <c r="T404" s="5">
        <f t="shared" si="21"/>
        <v>8</v>
      </c>
      <c r="U404" s="5">
        <f t="shared" si="21"/>
        <v>2851</v>
      </c>
    </row>
    <row r="405" spans="18:22" ht="12.75">
      <c r="R405"/>
      <c r="S405" s="11"/>
      <c r="U405" s="38"/>
      <c r="V405" s="11"/>
    </row>
    <row r="406" spans="18:22" ht="12.75">
      <c r="R406"/>
      <c r="S406" s="11"/>
      <c r="U406" s="38"/>
      <c r="V406" s="11"/>
    </row>
    <row r="407" spans="18:22" ht="12.75">
      <c r="R407"/>
      <c r="S407" s="11"/>
      <c r="U407" s="38"/>
      <c r="V407" s="11"/>
    </row>
    <row r="408" spans="18:22" ht="12.75">
      <c r="R408"/>
      <c r="S408" s="11" t="s">
        <v>454</v>
      </c>
      <c r="U408" s="38"/>
      <c r="V408" s="11"/>
    </row>
    <row r="409" spans="18:22" ht="12.75">
      <c r="R409"/>
      <c r="S409" s="11"/>
      <c r="U409" s="38"/>
      <c r="V409" s="11"/>
    </row>
    <row r="410" spans="8:22" ht="12.75">
      <c r="H410" s="11"/>
      <c r="R410"/>
      <c r="S410" s="11"/>
      <c r="U410" s="38"/>
      <c r="V410" s="11"/>
    </row>
    <row r="411" spans="8:22" ht="12.75">
      <c r="H411" s="11"/>
      <c r="I411" s="11"/>
      <c r="J411" s="11"/>
      <c r="K411" s="11"/>
      <c r="L411" s="11"/>
      <c r="R411"/>
      <c r="S411" s="11"/>
      <c r="U411" s="38"/>
      <c r="V411" s="11"/>
    </row>
    <row r="412" spans="18:22" ht="12.75">
      <c r="R412"/>
      <c r="S412" s="11"/>
      <c r="U412" s="38"/>
      <c r="V412" s="11"/>
    </row>
    <row r="413" spans="18:22" ht="12.75">
      <c r="R413"/>
      <c r="S413" s="11"/>
      <c r="U413" s="38"/>
      <c r="V413" s="11"/>
    </row>
    <row r="414" spans="8:22" ht="12.75">
      <c r="H414" s="11"/>
      <c r="I414" s="11"/>
      <c r="R414"/>
      <c r="S414" s="11"/>
      <c r="U414" s="38"/>
      <c r="V414" s="11"/>
    </row>
    <row r="415" spans="18:22" ht="12.75">
      <c r="R415"/>
      <c r="S415" s="11"/>
      <c r="U415" s="38"/>
      <c r="V415" s="11"/>
    </row>
    <row r="416" spans="18:22" ht="12.75">
      <c r="R416"/>
      <c r="S416" s="11"/>
      <c r="U416" s="38"/>
      <c r="V416" s="11"/>
    </row>
    <row r="417" spans="18:22" ht="12.75">
      <c r="R417"/>
      <c r="S417" s="11"/>
      <c r="U417" s="38"/>
      <c r="V417" s="11"/>
    </row>
    <row r="418" spans="18:22" ht="12.75">
      <c r="R418"/>
      <c r="S418" s="11"/>
      <c r="U418" s="38"/>
      <c r="V418" s="11"/>
    </row>
    <row r="419" spans="18:22" ht="12.75">
      <c r="R419"/>
      <c r="S419" s="11"/>
      <c r="U419" s="38"/>
      <c r="V419" s="11"/>
    </row>
    <row r="420" spans="8:22" ht="12.75">
      <c r="H420" s="11"/>
      <c r="I420" s="11"/>
      <c r="K420" s="11"/>
      <c r="R420"/>
      <c r="S420" s="11"/>
      <c r="U420" s="38"/>
      <c r="V420" s="11"/>
    </row>
    <row r="421" spans="18:22" ht="12.75">
      <c r="R421"/>
      <c r="S421" s="11"/>
      <c r="U421" s="38"/>
      <c r="V421" s="11"/>
    </row>
    <row r="422" spans="18:22" ht="12.75">
      <c r="R422"/>
      <c r="S422" s="11"/>
      <c r="U422" s="38"/>
      <c r="V422" s="11"/>
    </row>
    <row r="423" spans="18:22" ht="12.75">
      <c r="R423"/>
      <c r="S423" s="11"/>
      <c r="U423" s="38"/>
      <c r="V423" s="11"/>
    </row>
    <row r="424" spans="18:22" ht="12.75">
      <c r="R424"/>
      <c r="S424" s="11"/>
      <c r="U424" s="38"/>
      <c r="V424" s="11"/>
    </row>
    <row r="425" spans="18:22" ht="12.75">
      <c r="R425"/>
      <c r="S425" s="11"/>
      <c r="U425" s="38"/>
      <c r="V425" s="11"/>
    </row>
    <row r="426" spans="18:22" ht="12.75">
      <c r="R426"/>
      <c r="S426" s="11"/>
      <c r="U426" s="38"/>
      <c r="V426" s="11"/>
    </row>
    <row r="427" spans="18:22" ht="12.75">
      <c r="R427"/>
      <c r="S427" s="11"/>
      <c r="U427" s="38"/>
      <c r="V427" s="11"/>
    </row>
    <row r="428" spans="18:22" ht="12.75">
      <c r="R428"/>
      <c r="S428" s="11"/>
      <c r="U428" s="38"/>
      <c r="V428" s="11"/>
    </row>
    <row r="429" spans="9:22" ht="12.75">
      <c r="I429" s="11"/>
      <c r="J429" s="11"/>
      <c r="K429" s="11"/>
      <c r="R429"/>
      <c r="U429" s="38"/>
      <c r="V429" s="11"/>
    </row>
    <row r="430" spans="18:22" ht="12.75">
      <c r="R430"/>
      <c r="S430" s="11"/>
      <c r="U430" s="38"/>
      <c r="V430" s="11"/>
    </row>
    <row r="431" spans="11:22" ht="12.75">
      <c r="K431" s="11"/>
      <c r="R431"/>
      <c r="S431" s="11"/>
      <c r="U431" s="38"/>
      <c r="V431" s="11"/>
    </row>
    <row r="432" spans="18:22" ht="12.75">
      <c r="R432"/>
      <c r="S432" s="11"/>
      <c r="U432" s="38"/>
      <c r="V432" s="11"/>
    </row>
    <row r="433" spans="18:22" ht="12.75">
      <c r="R433"/>
      <c r="S433" s="11"/>
      <c r="U433" s="38"/>
      <c r="V433" s="11"/>
    </row>
    <row r="434" spans="18:22" ht="12.75">
      <c r="R434"/>
      <c r="S434" s="11"/>
      <c r="U434" s="38"/>
      <c r="V434" s="11"/>
    </row>
    <row r="435" spans="8:22" ht="12.75">
      <c r="H435" s="11"/>
      <c r="R435"/>
      <c r="S435" s="11"/>
      <c r="U435" s="38"/>
      <c r="V435" s="11"/>
    </row>
    <row r="436" spans="18:22" ht="12.75">
      <c r="R436"/>
      <c r="S436" s="11"/>
      <c r="U436" s="38"/>
      <c r="V436" s="11"/>
    </row>
    <row r="437" spans="11:22" ht="12.75">
      <c r="K437" s="11"/>
      <c r="R437"/>
      <c r="U437" s="38"/>
      <c r="V437" s="11"/>
    </row>
    <row r="438" spans="15:22" ht="12.75">
      <c r="O438" s="11"/>
      <c r="R438"/>
      <c r="S438" s="11"/>
      <c r="U438" s="38"/>
      <c r="V438" s="11"/>
    </row>
    <row r="439" spans="18:22" ht="12.75">
      <c r="R439"/>
      <c r="S439" s="11"/>
      <c r="U439" s="38"/>
      <c r="V439" s="11"/>
    </row>
    <row r="440" spans="18:22" ht="12.75">
      <c r="R440"/>
      <c r="S440" s="11"/>
      <c r="U440" s="38"/>
      <c r="V440" s="11"/>
    </row>
    <row r="441" spans="18:22" ht="12.75">
      <c r="R441"/>
      <c r="S441" s="11"/>
      <c r="U441" s="38"/>
      <c r="V441" s="11"/>
    </row>
    <row r="442" spans="18:22" ht="12.75">
      <c r="R442"/>
      <c r="S442" s="11"/>
      <c r="U442" s="38"/>
      <c r="V442" s="11"/>
    </row>
    <row r="443" spans="18:22" ht="12.75">
      <c r="R443"/>
      <c r="S443" s="11"/>
      <c r="U443" s="38"/>
      <c r="V443" s="11"/>
    </row>
    <row r="444" spans="18:22" ht="12.75">
      <c r="R444"/>
      <c r="S444" s="11"/>
      <c r="U444" s="38"/>
      <c r="V444" s="11"/>
    </row>
    <row r="445" spans="18:22" ht="12.75">
      <c r="R445"/>
      <c r="S445" s="11"/>
      <c r="U445" s="38"/>
      <c r="V445" s="11"/>
    </row>
    <row r="446" spans="18:22" ht="12.75">
      <c r="R446"/>
      <c r="S446" s="11"/>
      <c r="U446" s="38"/>
      <c r="V446" s="11"/>
    </row>
    <row r="447" spans="7:22" ht="12.75">
      <c r="G447" s="11"/>
      <c r="H447" s="11"/>
      <c r="I447" s="11"/>
      <c r="J447" s="11"/>
      <c r="K447" s="11"/>
      <c r="L447" s="11"/>
      <c r="O447" s="11"/>
      <c r="R447"/>
      <c r="S447" s="11"/>
      <c r="U447" s="38"/>
      <c r="V447" s="11"/>
    </row>
    <row r="448" spans="18:22" ht="12.75">
      <c r="R448"/>
      <c r="S448" s="11"/>
      <c r="U448" s="38"/>
      <c r="V448" s="11"/>
    </row>
    <row r="449" spans="18:22" ht="12.75">
      <c r="R449"/>
      <c r="S449" s="11"/>
      <c r="U449" s="38"/>
      <c r="V449" s="11"/>
    </row>
    <row r="450" spans="15:22" ht="12.75">
      <c r="O450" s="11"/>
      <c r="R450"/>
      <c r="S450" s="11"/>
      <c r="U450" s="38"/>
      <c r="V450" s="11"/>
    </row>
    <row r="451" spans="7:19" ht="12.75">
      <c r="G451" s="11"/>
      <c r="I451" s="11"/>
      <c r="J451" s="11"/>
      <c r="K451" s="11"/>
      <c r="O451" s="11"/>
      <c r="R451"/>
      <c r="S451" s="11"/>
    </row>
    <row r="452" spans="15:19" ht="12.75">
      <c r="O452" s="11"/>
      <c r="R452"/>
      <c r="S452" s="11"/>
    </row>
    <row r="453" spans="18:19" ht="12.75">
      <c r="R453"/>
      <c r="S453" s="11"/>
    </row>
    <row r="454" spans="18:19" ht="12.75">
      <c r="R454"/>
      <c r="S454" s="11"/>
    </row>
    <row r="455" spans="7:19" ht="12.75">
      <c r="G455" s="11"/>
      <c r="H455" s="11"/>
      <c r="I455" s="11"/>
      <c r="J455" s="11"/>
      <c r="K455" s="11"/>
      <c r="O455" s="11"/>
      <c r="R455"/>
      <c r="S455" s="11"/>
    </row>
    <row r="456" spans="18:19" ht="12.75">
      <c r="R456"/>
      <c r="S456" s="11"/>
    </row>
    <row r="457" spans="18:19" ht="12.75">
      <c r="R457"/>
      <c r="S457" s="11"/>
    </row>
    <row r="458" spans="18:19" ht="12.75">
      <c r="R458"/>
      <c r="S458" s="11"/>
    </row>
    <row r="459" spans="7:19" ht="12.75">
      <c r="G459" s="11"/>
      <c r="H459" s="11"/>
      <c r="J459" s="11"/>
      <c r="K459" s="11"/>
      <c r="O459" s="11"/>
      <c r="R459"/>
      <c r="S459" s="11"/>
    </row>
    <row r="460" spans="18:19" ht="12.75">
      <c r="R460"/>
      <c r="S460" s="11"/>
    </row>
    <row r="461" spans="7:19" ht="12.75">
      <c r="G461" s="11"/>
      <c r="H461" s="11"/>
      <c r="J461" s="11"/>
      <c r="K461" s="11"/>
      <c r="R461"/>
      <c r="S461" s="11"/>
    </row>
    <row r="462" spans="18:19" ht="12.75">
      <c r="R462"/>
      <c r="S462" s="11"/>
    </row>
    <row r="463" spans="18:19" ht="12.75">
      <c r="R463"/>
      <c r="S463" s="11"/>
    </row>
    <row r="464" spans="18:19" ht="12.75">
      <c r="R464"/>
      <c r="S464" s="11"/>
    </row>
    <row r="465" spans="8:19" ht="12.75">
      <c r="H465" s="11"/>
      <c r="I465" s="11"/>
      <c r="J465" s="11"/>
      <c r="R465"/>
      <c r="S465" s="11"/>
    </row>
    <row r="466" spans="18:19" ht="12.75">
      <c r="R466"/>
      <c r="S466" s="11"/>
    </row>
    <row r="467" spans="8:19" ht="12.75">
      <c r="H467" s="11"/>
      <c r="J467" s="11"/>
      <c r="R467"/>
      <c r="S467" s="11"/>
    </row>
    <row r="468" spans="18:19" ht="12.75">
      <c r="R468"/>
      <c r="S468" s="11"/>
    </row>
    <row r="469" spans="18:19" ht="12.75">
      <c r="R469"/>
      <c r="S469" s="11"/>
    </row>
    <row r="470" spans="18:19" ht="12.75">
      <c r="R470"/>
      <c r="S470" s="11"/>
    </row>
    <row r="471" spans="7:19" ht="12.75">
      <c r="G471" s="11"/>
      <c r="H471" s="11"/>
      <c r="I471" s="11"/>
      <c r="K471" s="11"/>
      <c r="R471"/>
      <c r="S471" s="11"/>
    </row>
    <row r="472" spans="18:19" ht="12.75">
      <c r="R472"/>
      <c r="S472" s="11"/>
    </row>
    <row r="473" spans="7:19" ht="12.75">
      <c r="G473" s="11"/>
      <c r="H473" s="11"/>
      <c r="I473" s="11"/>
      <c r="J473" s="11"/>
      <c r="K473" s="11"/>
      <c r="R473"/>
      <c r="S473" s="11"/>
    </row>
    <row r="474" spans="18:19" ht="12.75">
      <c r="R474"/>
      <c r="S474" s="11"/>
    </row>
    <row r="475" spans="18:19" ht="12.75">
      <c r="R475"/>
      <c r="S475" s="11"/>
    </row>
    <row r="476" spans="18:19" ht="12.75">
      <c r="R476"/>
      <c r="S476" s="11"/>
    </row>
    <row r="477" spans="18:19" ht="12.75">
      <c r="R477"/>
      <c r="S477" s="11"/>
    </row>
    <row r="478" spans="18:19" ht="12.75">
      <c r="R478"/>
      <c r="S478" s="11"/>
    </row>
    <row r="479" spans="18:19" ht="12.75">
      <c r="R479"/>
      <c r="S479" s="11"/>
    </row>
    <row r="480" spans="18:19" ht="12.75">
      <c r="R480"/>
      <c r="S480" s="11"/>
    </row>
    <row r="481" spans="18:19" ht="12.75">
      <c r="R481"/>
      <c r="S481" s="11"/>
    </row>
  </sheetData>
  <mergeCells count="3">
    <mergeCell ref="A1:B1"/>
    <mergeCell ref="A2:B2"/>
    <mergeCell ref="V5:W5"/>
  </mergeCells>
  <conditionalFormatting sqref="U405:V65536 U1:V2 U4:V4">
    <cfRule type="cellIs" priority="1" dxfId="0" operator="greaterThanOrEqual" stopIfTrue="1">
      <formula>16</formula>
    </cfRule>
  </conditionalFormatting>
  <conditionalFormatting sqref="U6:U403">
    <cfRule type="cellIs" priority="2" dxfId="0" operator="greaterThanOrEqual" stopIfTrue="1">
      <formula>30</formula>
    </cfRule>
    <cfRule type="cellIs" priority="3" dxfId="1" operator="greaterThanOrEqual" stopIfTrue="1">
      <formula>20</formula>
    </cfRule>
  </conditionalFormatting>
  <printOptions/>
  <pageMargins left="0.75" right="0.75" top="1" bottom="1" header="0.5" footer="0.5"/>
  <pageSetup fitToHeight="23" fitToWidth="1" horizontalDpi="600" verticalDpi="600" orientation="landscape" paperSize="5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L417"/>
  <sheetViews>
    <sheetView zoomScale="75" zoomScaleNormal="75" workbookViewId="0" topLeftCell="A1">
      <pane ySplit="7" topLeftCell="BM88" activePane="bottomLeft" state="frozen"/>
      <selection pane="topLeft" activeCell="A1" sqref="A1"/>
      <selection pane="bottomLeft" activeCell="R324" sqref="R324"/>
    </sheetView>
  </sheetViews>
  <sheetFormatPr defaultColWidth="9.140625" defaultRowHeight="12.75"/>
  <cols>
    <col min="1" max="1" width="18.421875" style="0" customWidth="1"/>
    <col min="2" max="2" width="20.7109375" style="0" customWidth="1"/>
    <col min="3" max="3" width="7.28125" style="5" customWidth="1"/>
    <col min="4" max="6" width="12.28125" style="5" customWidth="1"/>
    <col min="7" max="7" width="6.140625" style="5" customWidth="1"/>
    <col min="8" max="9" width="10.00390625" style="5" customWidth="1"/>
    <col min="10" max="10" width="9.140625" style="5" customWidth="1"/>
    <col min="11" max="16384" width="8.7109375" style="0" customWidth="1"/>
  </cols>
  <sheetData>
    <row r="1" spans="1:2" ht="15">
      <c r="A1" s="50" t="s">
        <v>694</v>
      </c>
      <c r="B1" s="51"/>
    </row>
    <row r="2" spans="1:2" ht="15">
      <c r="A2" s="50" t="s">
        <v>50</v>
      </c>
      <c r="B2" s="51"/>
    </row>
    <row r="4" spans="1:11" ht="12.75">
      <c r="A4" s="11"/>
      <c r="B4" s="30" t="s">
        <v>696</v>
      </c>
      <c r="C4" s="32"/>
      <c r="D4" s="32"/>
      <c r="E4" s="33"/>
      <c r="F4" s="33"/>
      <c r="G4" s="33"/>
      <c r="H4" s="33"/>
      <c r="I4" s="33"/>
      <c r="J4" s="33"/>
      <c r="K4" s="11"/>
    </row>
    <row r="5" spans="1:11" ht="38.25">
      <c r="A5" s="28" t="s">
        <v>662</v>
      </c>
      <c r="B5" s="28" t="s">
        <v>663</v>
      </c>
      <c r="C5" s="14" t="s">
        <v>57</v>
      </c>
      <c r="D5" s="14" t="s">
        <v>58</v>
      </c>
      <c r="E5" s="14" t="s">
        <v>670</v>
      </c>
      <c r="F5" s="14" t="s">
        <v>472</v>
      </c>
      <c r="G5" s="14" t="s">
        <v>633</v>
      </c>
      <c r="H5" s="14" t="s">
        <v>59</v>
      </c>
      <c r="I5" s="14" t="s">
        <v>634</v>
      </c>
      <c r="J5" s="14" t="s">
        <v>632</v>
      </c>
      <c r="K5" s="29" t="s">
        <v>695</v>
      </c>
    </row>
    <row r="6" spans="1:11" ht="12.75" hidden="1">
      <c r="A6" s="17" t="s">
        <v>280</v>
      </c>
      <c r="B6" s="17" t="s">
        <v>553</v>
      </c>
      <c r="K6">
        <f>SUM(C6:J6)</f>
        <v>0</v>
      </c>
    </row>
    <row r="7" spans="1:11" ht="12.75" hidden="1">
      <c r="A7" s="17" t="s">
        <v>625</v>
      </c>
      <c r="B7" s="17" t="s">
        <v>414</v>
      </c>
      <c r="K7">
        <f aca="true" t="shared" si="0" ref="K7:K70">SUM(C7:J7)</f>
        <v>0</v>
      </c>
    </row>
    <row r="8" spans="1:12" ht="12.75">
      <c r="A8" s="17" t="s">
        <v>110</v>
      </c>
      <c r="B8" s="17" t="s">
        <v>237</v>
      </c>
      <c r="C8" s="5">
        <v>1</v>
      </c>
      <c r="D8" s="5">
        <v>1</v>
      </c>
      <c r="H8" s="5">
        <v>5</v>
      </c>
      <c r="J8" s="5">
        <v>1</v>
      </c>
      <c r="K8">
        <f t="shared" si="0"/>
        <v>8</v>
      </c>
      <c r="L8">
        <f>IF(K8&gt;=10,10,K8)</f>
        <v>8</v>
      </c>
    </row>
    <row r="9" spans="1:12" ht="12.75">
      <c r="A9" s="17" t="s">
        <v>110</v>
      </c>
      <c r="B9" s="17" t="s">
        <v>118</v>
      </c>
      <c r="C9" s="5">
        <v>1</v>
      </c>
      <c r="D9" s="5">
        <v>1</v>
      </c>
      <c r="H9" s="5">
        <v>5</v>
      </c>
      <c r="J9" s="5">
        <v>1</v>
      </c>
      <c r="K9">
        <f t="shared" si="0"/>
        <v>8</v>
      </c>
      <c r="L9">
        <f aca="true" t="shared" si="1" ref="L9:L72">IF(K9&gt;=10,10,K9)</f>
        <v>8</v>
      </c>
    </row>
    <row r="10" spans="1:12" ht="12.75" hidden="1">
      <c r="A10" s="17" t="s">
        <v>62</v>
      </c>
      <c r="B10" s="17" t="s">
        <v>517</v>
      </c>
      <c r="K10">
        <f t="shared" si="0"/>
        <v>0</v>
      </c>
      <c r="L10">
        <f t="shared" si="1"/>
        <v>0</v>
      </c>
    </row>
    <row r="11" spans="1:12" ht="12.75" hidden="1">
      <c r="A11" s="17" t="s">
        <v>63</v>
      </c>
      <c r="B11" s="17" t="s">
        <v>518</v>
      </c>
      <c r="K11">
        <f t="shared" si="0"/>
        <v>0</v>
      </c>
      <c r="L11">
        <f t="shared" si="1"/>
        <v>0</v>
      </c>
    </row>
    <row r="12" spans="1:12" ht="12.75" hidden="1">
      <c r="A12" s="17" t="s">
        <v>64</v>
      </c>
      <c r="B12" s="17" t="s">
        <v>519</v>
      </c>
      <c r="K12">
        <f t="shared" si="0"/>
        <v>0</v>
      </c>
      <c r="L12">
        <f t="shared" si="1"/>
        <v>0</v>
      </c>
    </row>
    <row r="13" spans="1:12" ht="12.75" hidden="1">
      <c r="A13" s="17" t="s">
        <v>64</v>
      </c>
      <c r="B13" s="17" t="s">
        <v>520</v>
      </c>
      <c r="K13">
        <f t="shared" si="0"/>
        <v>0</v>
      </c>
      <c r="L13">
        <f t="shared" si="1"/>
        <v>0</v>
      </c>
    </row>
    <row r="14" spans="1:12" ht="12.75" hidden="1">
      <c r="A14" s="17" t="s">
        <v>64</v>
      </c>
      <c r="B14" s="17" t="s">
        <v>521</v>
      </c>
      <c r="K14">
        <f t="shared" si="0"/>
        <v>0</v>
      </c>
      <c r="L14">
        <f t="shared" si="1"/>
        <v>0</v>
      </c>
    </row>
    <row r="15" spans="1:12" ht="12.75" hidden="1">
      <c r="A15" s="17" t="s">
        <v>65</v>
      </c>
      <c r="B15" s="17" t="s">
        <v>476</v>
      </c>
      <c r="K15">
        <f t="shared" si="0"/>
        <v>0</v>
      </c>
      <c r="L15">
        <f t="shared" si="1"/>
        <v>0</v>
      </c>
    </row>
    <row r="16" spans="1:12" ht="12.75">
      <c r="A16" s="17" t="s">
        <v>65</v>
      </c>
      <c r="B16" s="17" t="s">
        <v>523</v>
      </c>
      <c r="J16" s="5">
        <v>1</v>
      </c>
      <c r="K16">
        <f t="shared" si="0"/>
        <v>1</v>
      </c>
      <c r="L16">
        <f t="shared" si="1"/>
        <v>1</v>
      </c>
    </row>
    <row r="17" spans="1:12" ht="12.75" hidden="1">
      <c r="A17" s="17" t="s">
        <v>65</v>
      </c>
      <c r="B17" s="17" t="s">
        <v>602</v>
      </c>
      <c r="K17">
        <f t="shared" si="0"/>
        <v>0</v>
      </c>
      <c r="L17">
        <f t="shared" si="1"/>
        <v>0</v>
      </c>
    </row>
    <row r="18" spans="1:12" ht="12.75" hidden="1">
      <c r="A18" s="17" t="s">
        <v>65</v>
      </c>
      <c r="B18" s="17" t="s">
        <v>524</v>
      </c>
      <c r="K18">
        <f t="shared" si="0"/>
        <v>0</v>
      </c>
      <c r="L18">
        <f t="shared" si="1"/>
        <v>0</v>
      </c>
    </row>
    <row r="19" spans="1:12" ht="12.75" hidden="1">
      <c r="A19" s="17" t="s">
        <v>565</v>
      </c>
      <c r="B19" s="17" t="s">
        <v>681</v>
      </c>
      <c r="K19">
        <f t="shared" si="0"/>
        <v>0</v>
      </c>
      <c r="L19">
        <f t="shared" si="1"/>
        <v>0</v>
      </c>
    </row>
    <row r="20" spans="1:12" ht="12.75" hidden="1">
      <c r="A20" s="17" t="s">
        <v>66</v>
      </c>
      <c r="B20" s="17" t="s">
        <v>163</v>
      </c>
      <c r="K20">
        <f t="shared" si="0"/>
        <v>0</v>
      </c>
      <c r="L20">
        <f t="shared" si="1"/>
        <v>0</v>
      </c>
    </row>
    <row r="21" spans="1:12" ht="12.75" hidden="1">
      <c r="A21" s="17" t="s">
        <v>67</v>
      </c>
      <c r="B21" s="17" t="s">
        <v>526</v>
      </c>
      <c r="K21">
        <f t="shared" si="0"/>
        <v>0</v>
      </c>
      <c r="L21">
        <f t="shared" si="1"/>
        <v>0</v>
      </c>
    </row>
    <row r="22" spans="1:12" ht="12.75" hidden="1">
      <c r="A22" s="17" t="s">
        <v>626</v>
      </c>
      <c r="B22" s="17" t="s">
        <v>415</v>
      </c>
      <c r="K22">
        <f t="shared" si="0"/>
        <v>0</v>
      </c>
      <c r="L22">
        <f t="shared" si="1"/>
        <v>0</v>
      </c>
    </row>
    <row r="23" spans="1:12" ht="12.75">
      <c r="A23" s="17" t="s">
        <v>68</v>
      </c>
      <c r="B23" s="17" t="s">
        <v>527</v>
      </c>
      <c r="C23" s="5">
        <v>1</v>
      </c>
      <c r="J23" s="5">
        <v>1</v>
      </c>
      <c r="K23">
        <f t="shared" si="0"/>
        <v>2</v>
      </c>
      <c r="L23">
        <f t="shared" si="1"/>
        <v>2</v>
      </c>
    </row>
    <row r="24" spans="1:12" ht="12.75" hidden="1">
      <c r="A24" s="17" t="s">
        <v>69</v>
      </c>
      <c r="B24" s="17" t="s">
        <v>528</v>
      </c>
      <c r="K24">
        <f t="shared" si="0"/>
        <v>0</v>
      </c>
      <c r="L24">
        <f t="shared" si="1"/>
        <v>0</v>
      </c>
    </row>
    <row r="25" spans="1:12" ht="12.75" hidden="1">
      <c r="A25" s="17" t="s">
        <v>97</v>
      </c>
      <c r="B25" s="17" t="s">
        <v>119</v>
      </c>
      <c r="K25">
        <f t="shared" si="0"/>
        <v>0</v>
      </c>
      <c r="L25">
        <f t="shared" si="1"/>
        <v>0</v>
      </c>
    </row>
    <row r="26" spans="1:12" ht="12.75" hidden="1">
      <c r="A26" s="17" t="s">
        <v>70</v>
      </c>
      <c r="B26" s="17" t="s">
        <v>529</v>
      </c>
      <c r="K26">
        <f t="shared" si="0"/>
        <v>0</v>
      </c>
      <c r="L26">
        <f t="shared" si="1"/>
        <v>0</v>
      </c>
    </row>
    <row r="27" spans="1:12" ht="12.75" hidden="1">
      <c r="A27" s="17" t="s">
        <v>71</v>
      </c>
      <c r="B27" s="17" t="s">
        <v>530</v>
      </c>
      <c r="K27">
        <f t="shared" si="0"/>
        <v>0</v>
      </c>
      <c r="L27">
        <f t="shared" si="1"/>
        <v>0</v>
      </c>
    </row>
    <row r="28" spans="1:12" ht="12.75" hidden="1">
      <c r="A28" s="17" t="s">
        <v>71</v>
      </c>
      <c r="B28" s="17" t="s">
        <v>531</v>
      </c>
      <c r="K28">
        <f t="shared" si="0"/>
        <v>0</v>
      </c>
      <c r="L28">
        <f t="shared" si="1"/>
        <v>0</v>
      </c>
    </row>
    <row r="29" spans="1:12" ht="12.75" hidden="1">
      <c r="A29" s="17" t="s">
        <v>71</v>
      </c>
      <c r="B29" s="17" t="s">
        <v>532</v>
      </c>
      <c r="K29">
        <f t="shared" si="0"/>
        <v>0</v>
      </c>
      <c r="L29">
        <f t="shared" si="1"/>
        <v>0</v>
      </c>
    </row>
    <row r="30" spans="1:12" ht="12.75" hidden="1">
      <c r="A30" s="17" t="s">
        <v>71</v>
      </c>
      <c r="B30" s="17" t="s">
        <v>533</v>
      </c>
      <c r="K30">
        <f t="shared" si="0"/>
        <v>0</v>
      </c>
      <c r="L30">
        <f t="shared" si="1"/>
        <v>0</v>
      </c>
    </row>
    <row r="31" spans="1:12" ht="12.75" hidden="1">
      <c r="A31" s="17" t="s">
        <v>71</v>
      </c>
      <c r="B31" s="17" t="s">
        <v>560</v>
      </c>
      <c r="K31">
        <f t="shared" si="0"/>
        <v>0</v>
      </c>
      <c r="L31">
        <f t="shared" si="1"/>
        <v>0</v>
      </c>
    </row>
    <row r="32" spans="1:12" ht="12.75" hidden="1">
      <c r="A32" s="17" t="s">
        <v>72</v>
      </c>
      <c r="B32" s="17" t="s">
        <v>535</v>
      </c>
      <c r="K32">
        <f t="shared" si="0"/>
        <v>0</v>
      </c>
      <c r="L32">
        <f t="shared" si="1"/>
        <v>0</v>
      </c>
    </row>
    <row r="33" spans="1:12" ht="12.75" hidden="1">
      <c r="A33" s="17" t="s">
        <v>566</v>
      </c>
      <c r="B33" s="17" t="s">
        <v>522</v>
      </c>
      <c r="K33">
        <f t="shared" si="0"/>
        <v>0</v>
      </c>
      <c r="L33">
        <f t="shared" si="1"/>
        <v>0</v>
      </c>
    </row>
    <row r="34" spans="1:12" ht="12.75">
      <c r="A34" s="17" t="s">
        <v>591</v>
      </c>
      <c r="B34" s="17" t="s">
        <v>592</v>
      </c>
      <c r="F34" s="5">
        <v>1</v>
      </c>
      <c r="H34" s="5">
        <v>4</v>
      </c>
      <c r="K34">
        <f t="shared" si="0"/>
        <v>5</v>
      </c>
      <c r="L34">
        <f t="shared" si="1"/>
        <v>5</v>
      </c>
    </row>
    <row r="35" spans="1:12" ht="12.75" hidden="1">
      <c r="A35" s="17" t="s">
        <v>73</v>
      </c>
      <c r="B35" s="17" t="s">
        <v>537</v>
      </c>
      <c r="K35">
        <f t="shared" si="0"/>
        <v>0</v>
      </c>
      <c r="L35">
        <f t="shared" si="1"/>
        <v>0</v>
      </c>
    </row>
    <row r="36" spans="1:12" ht="12.75" hidden="1">
      <c r="A36" s="17" t="s">
        <v>74</v>
      </c>
      <c r="B36" s="17" t="s">
        <v>538</v>
      </c>
      <c r="K36">
        <f t="shared" si="0"/>
        <v>0</v>
      </c>
      <c r="L36">
        <f t="shared" si="1"/>
        <v>0</v>
      </c>
    </row>
    <row r="37" spans="1:12" ht="12.75" hidden="1">
      <c r="A37" s="17" t="s">
        <v>627</v>
      </c>
      <c r="B37" s="17" t="s">
        <v>235</v>
      </c>
      <c r="K37">
        <f t="shared" si="0"/>
        <v>0</v>
      </c>
      <c r="L37">
        <f t="shared" si="1"/>
        <v>0</v>
      </c>
    </row>
    <row r="38" spans="1:12" ht="12.75" hidden="1">
      <c r="A38" s="17" t="s">
        <v>628</v>
      </c>
      <c r="B38" s="17" t="s">
        <v>416</v>
      </c>
      <c r="K38">
        <f t="shared" si="0"/>
        <v>0</v>
      </c>
      <c r="L38">
        <f t="shared" si="1"/>
        <v>0</v>
      </c>
    </row>
    <row r="39" spans="1:12" ht="12.75" hidden="1">
      <c r="A39" s="17" t="s">
        <v>75</v>
      </c>
      <c r="B39" s="17" t="s">
        <v>539</v>
      </c>
      <c r="K39">
        <f t="shared" si="0"/>
        <v>0</v>
      </c>
      <c r="L39">
        <f t="shared" si="1"/>
        <v>0</v>
      </c>
    </row>
    <row r="40" spans="1:12" ht="12.75" hidden="1">
      <c r="A40" s="17" t="s">
        <v>76</v>
      </c>
      <c r="B40" s="17" t="s">
        <v>540</v>
      </c>
      <c r="K40">
        <f t="shared" si="0"/>
        <v>0</v>
      </c>
      <c r="L40">
        <f t="shared" si="1"/>
        <v>0</v>
      </c>
    </row>
    <row r="41" spans="1:12" ht="12.75" hidden="1">
      <c r="A41" s="17" t="s">
        <v>599</v>
      </c>
      <c r="B41" s="17" t="s">
        <v>618</v>
      </c>
      <c r="K41">
        <f t="shared" si="0"/>
        <v>0</v>
      </c>
      <c r="L41">
        <f t="shared" si="1"/>
        <v>0</v>
      </c>
    </row>
    <row r="42" spans="1:12" ht="12.75" hidden="1">
      <c r="A42" s="17" t="s">
        <v>77</v>
      </c>
      <c r="B42" s="17" t="s">
        <v>541</v>
      </c>
      <c r="K42">
        <f t="shared" si="0"/>
        <v>0</v>
      </c>
      <c r="L42">
        <f t="shared" si="1"/>
        <v>0</v>
      </c>
    </row>
    <row r="43" spans="1:12" ht="12.75" hidden="1">
      <c r="A43" s="17" t="s">
        <v>78</v>
      </c>
      <c r="B43" s="17" t="s">
        <v>542</v>
      </c>
      <c r="K43">
        <f t="shared" si="0"/>
        <v>0</v>
      </c>
      <c r="L43">
        <f t="shared" si="1"/>
        <v>0</v>
      </c>
    </row>
    <row r="44" spans="1:12" ht="12.75" hidden="1">
      <c r="A44" s="17" t="s">
        <v>324</v>
      </c>
      <c r="B44" s="17" t="s">
        <v>543</v>
      </c>
      <c r="K44">
        <f t="shared" si="0"/>
        <v>0</v>
      </c>
      <c r="L44">
        <f t="shared" si="1"/>
        <v>0</v>
      </c>
    </row>
    <row r="45" spans="1:12" ht="12.75" hidden="1">
      <c r="A45" s="17" t="s">
        <v>325</v>
      </c>
      <c r="B45" s="17" t="s">
        <v>544</v>
      </c>
      <c r="K45">
        <f t="shared" si="0"/>
        <v>0</v>
      </c>
      <c r="L45">
        <f t="shared" si="1"/>
        <v>0</v>
      </c>
    </row>
    <row r="46" spans="1:12" ht="12.75" hidden="1">
      <c r="A46" s="17" t="s">
        <v>685</v>
      </c>
      <c r="B46" s="17" t="s">
        <v>552</v>
      </c>
      <c r="K46">
        <f t="shared" si="0"/>
        <v>0</v>
      </c>
      <c r="L46">
        <f t="shared" si="1"/>
        <v>0</v>
      </c>
    </row>
    <row r="47" spans="1:12" ht="12.75">
      <c r="A47" s="17" t="s">
        <v>470</v>
      </c>
      <c r="B47" s="17" t="s">
        <v>471</v>
      </c>
      <c r="H47" s="5">
        <v>5</v>
      </c>
      <c r="K47">
        <f t="shared" si="0"/>
        <v>5</v>
      </c>
      <c r="L47">
        <f t="shared" si="1"/>
        <v>5</v>
      </c>
    </row>
    <row r="48" spans="1:12" ht="12.75">
      <c r="A48" s="17" t="s">
        <v>326</v>
      </c>
      <c r="B48" s="17" t="s">
        <v>545</v>
      </c>
      <c r="K48">
        <f t="shared" si="0"/>
        <v>0</v>
      </c>
      <c r="L48">
        <f t="shared" si="1"/>
        <v>0</v>
      </c>
    </row>
    <row r="49" spans="1:12" ht="12.75">
      <c r="A49" s="17" t="s">
        <v>327</v>
      </c>
      <c r="B49" s="17" t="s">
        <v>546</v>
      </c>
      <c r="C49" s="5">
        <v>1</v>
      </c>
      <c r="E49" s="5">
        <v>4</v>
      </c>
      <c r="H49" s="5">
        <v>4</v>
      </c>
      <c r="J49" s="5">
        <v>1</v>
      </c>
      <c r="K49">
        <f t="shared" si="0"/>
        <v>10</v>
      </c>
      <c r="L49">
        <f t="shared" si="1"/>
        <v>10</v>
      </c>
    </row>
    <row r="50" spans="1:12" ht="12.75">
      <c r="A50" s="17" t="s">
        <v>327</v>
      </c>
      <c r="B50" s="17" t="s">
        <v>547</v>
      </c>
      <c r="C50" s="5">
        <v>1</v>
      </c>
      <c r="E50" s="5">
        <v>4</v>
      </c>
      <c r="H50" s="5">
        <v>4</v>
      </c>
      <c r="J50" s="5">
        <v>1</v>
      </c>
      <c r="K50">
        <f t="shared" si="0"/>
        <v>10</v>
      </c>
      <c r="L50">
        <f t="shared" si="1"/>
        <v>10</v>
      </c>
    </row>
    <row r="51" spans="1:12" ht="12.75" hidden="1">
      <c r="A51" s="17" t="s">
        <v>629</v>
      </c>
      <c r="B51" s="17" t="s">
        <v>661</v>
      </c>
      <c r="K51">
        <f t="shared" si="0"/>
        <v>0</v>
      </c>
      <c r="L51">
        <f t="shared" si="1"/>
        <v>0</v>
      </c>
    </row>
    <row r="52" spans="1:12" ht="12.75" hidden="1">
      <c r="A52" s="17" t="s">
        <v>328</v>
      </c>
      <c r="B52" s="17" t="s">
        <v>548</v>
      </c>
      <c r="K52">
        <f t="shared" si="0"/>
        <v>0</v>
      </c>
      <c r="L52">
        <f t="shared" si="1"/>
        <v>0</v>
      </c>
    </row>
    <row r="53" spans="1:12" ht="12.75" hidden="1">
      <c r="A53" s="17" t="s">
        <v>329</v>
      </c>
      <c r="B53" s="17" t="s">
        <v>524</v>
      </c>
      <c r="K53">
        <f t="shared" si="0"/>
        <v>0</v>
      </c>
      <c r="L53">
        <f t="shared" si="1"/>
        <v>0</v>
      </c>
    </row>
    <row r="54" spans="1:12" ht="12.75" hidden="1">
      <c r="A54" s="17" t="s">
        <v>330</v>
      </c>
      <c r="B54" s="17" t="s">
        <v>549</v>
      </c>
      <c r="K54">
        <f t="shared" si="0"/>
        <v>0</v>
      </c>
      <c r="L54">
        <f t="shared" si="1"/>
        <v>0</v>
      </c>
    </row>
    <row r="55" spans="1:12" ht="12.75" hidden="1">
      <c r="A55" s="17" t="s">
        <v>567</v>
      </c>
      <c r="B55" s="17" t="s">
        <v>568</v>
      </c>
      <c r="K55">
        <f t="shared" si="0"/>
        <v>0</v>
      </c>
      <c r="L55">
        <f t="shared" si="1"/>
        <v>0</v>
      </c>
    </row>
    <row r="56" spans="1:12" ht="12.75">
      <c r="A56" s="17" t="s">
        <v>331</v>
      </c>
      <c r="B56" s="17" t="s">
        <v>550</v>
      </c>
      <c r="F56" s="5">
        <v>1</v>
      </c>
      <c r="J56" s="5">
        <v>1</v>
      </c>
      <c r="K56">
        <f t="shared" si="0"/>
        <v>2</v>
      </c>
      <c r="L56">
        <f t="shared" si="1"/>
        <v>2</v>
      </c>
    </row>
    <row r="57" spans="1:12" ht="12.75" hidden="1">
      <c r="A57" s="17" t="s">
        <v>111</v>
      </c>
      <c r="B57" s="17" t="s">
        <v>535</v>
      </c>
      <c r="K57">
        <f t="shared" si="0"/>
        <v>0</v>
      </c>
      <c r="L57">
        <f t="shared" si="1"/>
        <v>0</v>
      </c>
    </row>
    <row r="58" spans="1:12" ht="12.75" hidden="1">
      <c r="A58" s="17" t="s">
        <v>332</v>
      </c>
      <c r="B58" s="17" t="s">
        <v>126</v>
      </c>
      <c r="K58">
        <f t="shared" si="0"/>
        <v>0</v>
      </c>
      <c r="L58">
        <f t="shared" si="1"/>
        <v>0</v>
      </c>
    </row>
    <row r="59" spans="1:12" ht="12.75" hidden="1">
      <c r="A59" s="17" t="s">
        <v>333</v>
      </c>
      <c r="B59" s="17" t="s">
        <v>551</v>
      </c>
      <c r="K59">
        <f t="shared" si="0"/>
        <v>0</v>
      </c>
      <c r="L59">
        <f t="shared" si="1"/>
        <v>0</v>
      </c>
    </row>
    <row r="60" spans="1:12" ht="12.75" hidden="1">
      <c r="A60" s="17" t="s">
        <v>593</v>
      </c>
      <c r="B60" s="17" t="s">
        <v>677</v>
      </c>
      <c r="K60">
        <f t="shared" si="0"/>
        <v>0</v>
      </c>
      <c r="L60">
        <f t="shared" si="1"/>
        <v>0</v>
      </c>
    </row>
    <row r="61" spans="1:12" ht="12.75" hidden="1">
      <c r="A61" s="17" t="s">
        <v>334</v>
      </c>
      <c r="B61" s="17" t="s">
        <v>163</v>
      </c>
      <c r="K61">
        <f t="shared" si="0"/>
        <v>0</v>
      </c>
      <c r="L61">
        <f t="shared" si="1"/>
        <v>0</v>
      </c>
    </row>
    <row r="62" spans="1:12" ht="12.75" hidden="1">
      <c r="A62" s="17" t="s">
        <v>335</v>
      </c>
      <c r="B62" s="17" t="s">
        <v>525</v>
      </c>
      <c r="K62">
        <f t="shared" si="0"/>
        <v>0</v>
      </c>
      <c r="L62">
        <f t="shared" si="1"/>
        <v>0</v>
      </c>
    </row>
    <row r="63" spans="1:12" ht="12.75" hidden="1">
      <c r="A63" s="17" t="s">
        <v>336</v>
      </c>
      <c r="B63" s="17" t="s">
        <v>525</v>
      </c>
      <c r="K63">
        <f t="shared" si="0"/>
        <v>0</v>
      </c>
      <c r="L63">
        <f t="shared" si="1"/>
        <v>0</v>
      </c>
    </row>
    <row r="64" spans="1:12" ht="12.75" hidden="1">
      <c r="A64" s="17" t="s">
        <v>336</v>
      </c>
      <c r="B64" s="17" t="s">
        <v>554</v>
      </c>
      <c r="K64">
        <f t="shared" si="0"/>
        <v>0</v>
      </c>
      <c r="L64">
        <f t="shared" si="1"/>
        <v>0</v>
      </c>
    </row>
    <row r="65" spans="1:12" ht="12.75" hidden="1">
      <c r="A65" s="17" t="s">
        <v>337</v>
      </c>
      <c r="B65" s="17" t="s">
        <v>555</v>
      </c>
      <c r="K65">
        <f t="shared" si="0"/>
        <v>0</v>
      </c>
      <c r="L65">
        <f t="shared" si="1"/>
        <v>0</v>
      </c>
    </row>
    <row r="66" spans="1:12" ht="12.75" hidden="1">
      <c r="A66" s="17" t="s">
        <v>338</v>
      </c>
      <c r="B66" s="17" t="s">
        <v>556</v>
      </c>
      <c r="K66">
        <f t="shared" si="0"/>
        <v>0</v>
      </c>
      <c r="L66">
        <f t="shared" si="1"/>
        <v>0</v>
      </c>
    </row>
    <row r="67" spans="1:12" ht="12.75" hidden="1">
      <c r="A67" s="17" t="s">
        <v>339</v>
      </c>
      <c r="B67" s="17" t="s">
        <v>557</v>
      </c>
      <c r="K67">
        <f t="shared" si="0"/>
        <v>0</v>
      </c>
      <c r="L67">
        <f t="shared" si="1"/>
        <v>0</v>
      </c>
    </row>
    <row r="68" spans="1:12" ht="12.75" hidden="1">
      <c r="A68" s="17" t="s">
        <v>340</v>
      </c>
      <c r="B68" s="17" t="s">
        <v>558</v>
      </c>
      <c r="K68">
        <f t="shared" si="0"/>
        <v>0</v>
      </c>
      <c r="L68">
        <f t="shared" si="1"/>
        <v>0</v>
      </c>
    </row>
    <row r="69" spans="1:12" ht="12.75" hidden="1">
      <c r="A69" s="17" t="s">
        <v>341</v>
      </c>
      <c r="B69" s="17" t="s">
        <v>559</v>
      </c>
      <c r="K69">
        <f t="shared" si="0"/>
        <v>0</v>
      </c>
      <c r="L69">
        <f t="shared" si="1"/>
        <v>0</v>
      </c>
    </row>
    <row r="70" spans="1:12" ht="12.75" hidden="1">
      <c r="A70" s="17" t="s">
        <v>630</v>
      </c>
      <c r="B70" s="17" t="s">
        <v>674</v>
      </c>
      <c r="K70">
        <f t="shared" si="0"/>
        <v>0</v>
      </c>
      <c r="L70">
        <f t="shared" si="1"/>
        <v>0</v>
      </c>
    </row>
    <row r="71" spans="1:12" ht="12.75" hidden="1">
      <c r="A71" s="17" t="s">
        <v>686</v>
      </c>
      <c r="B71" s="17" t="s">
        <v>687</v>
      </c>
      <c r="K71">
        <f aca="true" t="shared" si="2" ref="K71:K134">SUM(C71:J71)</f>
        <v>0</v>
      </c>
      <c r="L71">
        <f t="shared" si="1"/>
        <v>0</v>
      </c>
    </row>
    <row r="72" spans="1:12" ht="12.75">
      <c r="A72" s="17" t="s">
        <v>342</v>
      </c>
      <c r="B72" s="17" t="s">
        <v>560</v>
      </c>
      <c r="J72" s="5">
        <v>1</v>
      </c>
      <c r="K72">
        <f t="shared" si="2"/>
        <v>1</v>
      </c>
      <c r="L72">
        <f t="shared" si="1"/>
        <v>1</v>
      </c>
    </row>
    <row r="73" spans="1:12" ht="12.75">
      <c r="A73" s="17" t="s">
        <v>596</v>
      </c>
      <c r="B73" s="17" t="s">
        <v>597</v>
      </c>
      <c r="G73" s="5">
        <v>1</v>
      </c>
      <c r="K73">
        <f t="shared" si="2"/>
        <v>1</v>
      </c>
      <c r="L73">
        <f aca="true" t="shared" si="3" ref="L73:L136">IF(K73&gt;=10,10,K73)</f>
        <v>1</v>
      </c>
    </row>
    <row r="74" spans="1:12" ht="12.75" hidden="1">
      <c r="A74" s="17" t="s">
        <v>99</v>
      </c>
      <c r="B74" s="17" t="s">
        <v>100</v>
      </c>
      <c r="K74">
        <f t="shared" si="2"/>
        <v>0</v>
      </c>
      <c r="L74">
        <f t="shared" si="3"/>
        <v>0</v>
      </c>
    </row>
    <row r="75" spans="1:12" ht="12.75" hidden="1">
      <c r="A75" s="17" t="s">
        <v>343</v>
      </c>
      <c r="B75" s="17" t="s">
        <v>561</v>
      </c>
      <c r="K75">
        <f t="shared" si="2"/>
        <v>0</v>
      </c>
      <c r="L75">
        <f t="shared" si="3"/>
        <v>0</v>
      </c>
    </row>
    <row r="76" spans="1:12" ht="12.75" hidden="1">
      <c r="A76" s="17" t="s">
        <v>344</v>
      </c>
      <c r="B76" s="17" t="s">
        <v>562</v>
      </c>
      <c r="K76">
        <f t="shared" si="2"/>
        <v>0</v>
      </c>
      <c r="L76">
        <f t="shared" si="3"/>
        <v>0</v>
      </c>
    </row>
    <row r="77" spans="1:12" ht="12.75" hidden="1">
      <c r="A77" s="17" t="s">
        <v>345</v>
      </c>
      <c r="B77" s="17" t="s">
        <v>228</v>
      </c>
      <c r="K77">
        <f t="shared" si="2"/>
        <v>0</v>
      </c>
      <c r="L77">
        <f t="shared" si="3"/>
        <v>0</v>
      </c>
    </row>
    <row r="78" spans="1:12" ht="12.75">
      <c r="A78" s="17" t="s">
        <v>346</v>
      </c>
      <c r="B78" s="17" t="s">
        <v>229</v>
      </c>
      <c r="F78" s="5">
        <v>1</v>
      </c>
      <c r="J78" s="5">
        <v>1</v>
      </c>
      <c r="K78">
        <f t="shared" si="2"/>
        <v>2</v>
      </c>
      <c r="L78">
        <f t="shared" si="3"/>
        <v>2</v>
      </c>
    </row>
    <row r="79" spans="1:12" ht="12.75" hidden="1">
      <c r="A79" s="17" t="s">
        <v>347</v>
      </c>
      <c r="B79" s="17" t="s">
        <v>490</v>
      </c>
      <c r="K79">
        <f t="shared" si="2"/>
        <v>0</v>
      </c>
      <c r="L79">
        <f t="shared" si="3"/>
        <v>0</v>
      </c>
    </row>
    <row r="80" spans="1:12" ht="12.75" hidden="1">
      <c r="A80" s="17" t="s">
        <v>569</v>
      </c>
      <c r="B80" s="17" t="s">
        <v>230</v>
      </c>
      <c r="K80">
        <f t="shared" si="2"/>
        <v>0</v>
      </c>
      <c r="L80">
        <f t="shared" si="3"/>
        <v>0</v>
      </c>
    </row>
    <row r="81" spans="1:12" ht="12.75" hidden="1">
      <c r="A81" s="17" t="s">
        <v>348</v>
      </c>
      <c r="B81" s="17" t="s">
        <v>231</v>
      </c>
      <c r="K81">
        <f t="shared" si="2"/>
        <v>0</v>
      </c>
      <c r="L81">
        <f t="shared" si="3"/>
        <v>0</v>
      </c>
    </row>
    <row r="82" spans="1:12" ht="12.75" hidden="1">
      <c r="A82" s="17" t="s">
        <v>631</v>
      </c>
      <c r="B82" s="17" t="s">
        <v>539</v>
      </c>
      <c r="K82">
        <f t="shared" si="2"/>
        <v>0</v>
      </c>
      <c r="L82">
        <f t="shared" si="3"/>
        <v>0</v>
      </c>
    </row>
    <row r="83" spans="1:12" ht="12.75" hidden="1">
      <c r="A83" s="17" t="s">
        <v>617</v>
      </c>
      <c r="B83" s="17" t="s">
        <v>549</v>
      </c>
      <c r="K83">
        <f t="shared" si="2"/>
        <v>0</v>
      </c>
      <c r="L83">
        <f t="shared" si="3"/>
        <v>0</v>
      </c>
    </row>
    <row r="84" spans="1:12" ht="12.75" hidden="1">
      <c r="A84" s="17" t="s">
        <v>349</v>
      </c>
      <c r="B84" s="17" t="s">
        <v>232</v>
      </c>
      <c r="K84">
        <f t="shared" si="2"/>
        <v>0</v>
      </c>
      <c r="L84">
        <f t="shared" si="3"/>
        <v>0</v>
      </c>
    </row>
    <row r="85" spans="1:12" ht="12.75" hidden="1">
      <c r="A85" s="17" t="s">
        <v>350</v>
      </c>
      <c r="B85" s="17" t="s">
        <v>234</v>
      </c>
      <c r="K85">
        <f t="shared" si="2"/>
        <v>0</v>
      </c>
      <c r="L85">
        <f t="shared" si="3"/>
        <v>0</v>
      </c>
    </row>
    <row r="86" spans="1:12" ht="12.75" hidden="1">
      <c r="A86" s="17" t="s">
        <v>351</v>
      </c>
      <c r="B86" s="17" t="s">
        <v>230</v>
      </c>
      <c r="K86">
        <f t="shared" si="2"/>
        <v>0</v>
      </c>
      <c r="L86">
        <f t="shared" si="3"/>
        <v>0</v>
      </c>
    </row>
    <row r="87" spans="1:12" ht="12.75" hidden="1">
      <c r="A87" s="17" t="s">
        <v>352</v>
      </c>
      <c r="B87" s="17" t="s">
        <v>533</v>
      </c>
      <c r="K87">
        <f t="shared" si="2"/>
        <v>0</v>
      </c>
      <c r="L87">
        <f t="shared" si="3"/>
        <v>0</v>
      </c>
    </row>
    <row r="88" spans="1:12" ht="12.75">
      <c r="A88" s="17" t="s">
        <v>353</v>
      </c>
      <c r="B88" s="17" t="s">
        <v>417</v>
      </c>
      <c r="C88" s="5">
        <v>1</v>
      </c>
      <c r="D88" s="5">
        <v>1</v>
      </c>
      <c r="E88" s="5">
        <v>4</v>
      </c>
      <c r="F88" s="11">
        <v>1</v>
      </c>
      <c r="G88" s="11">
        <v>1</v>
      </c>
      <c r="H88" s="11">
        <v>4.5</v>
      </c>
      <c r="K88">
        <f t="shared" si="2"/>
        <v>12.5</v>
      </c>
      <c r="L88">
        <f t="shared" si="3"/>
        <v>10</v>
      </c>
    </row>
    <row r="89" spans="1:12" ht="12.75" hidden="1">
      <c r="A89" s="17" t="s">
        <v>242</v>
      </c>
      <c r="B89" s="17" t="s">
        <v>550</v>
      </c>
      <c r="K89">
        <f t="shared" si="2"/>
        <v>0</v>
      </c>
      <c r="L89">
        <f t="shared" si="3"/>
        <v>0</v>
      </c>
    </row>
    <row r="90" spans="1:12" ht="12.75" hidden="1">
      <c r="A90" s="17" t="s">
        <v>354</v>
      </c>
      <c r="B90" s="17" t="s">
        <v>235</v>
      </c>
      <c r="K90">
        <f t="shared" si="2"/>
        <v>0</v>
      </c>
      <c r="L90">
        <f t="shared" si="3"/>
        <v>0</v>
      </c>
    </row>
    <row r="91" spans="1:12" ht="12.75" hidden="1">
      <c r="A91" s="17" t="s">
        <v>570</v>
      </c>
      <c r="B91" s="17" t="s">
        <v>571</v>
      </c>
      <c r="K91">
        <f t="shared" si="2"/>
        <v>0</v>
      </c>
      <c r="L91">
        <f t="shared" si="3"/>
        <v>0</v>
      </c>
    </row>
    <row r="92" spans="1:12" ht="12.75">
      <c r="A92" s="17" t="s">
        <v>243</v>
      </c>
      <c r="B92" s="17" t="s">
        <v>459</v>
      </c>
      <c r="G92" s="5">
        <v>1</v>
      </c>
      <c r="K92">
        <f t="shared" si="2"/>
        <v>1</v>
      </c>
      <c r="L92">
        <f t="shared" si="3"/>
        <v>1</v>
      </c>
    </row>
    <row r="93" spans="1:12" ht="12.75">
      <c r="A93" s="17" t="s">
        <v>355</v>
      </c>
      <c r="B93" s="17" t="s">
        <v>236</v>
      </c>
      <c r="J93" s="5">
        <v>1</v>
      </c>
      <c r="K93">
        <f t="shared" si="2"/>
        <v>1</v>
      </c>
      <c r="L93">
        <f t="shared" si="3"/>
        <v>1</v>
      </c>
    </row>
    <row r="94" spans="1:12" ht="12.75">
      <c r="A94" s="17" t="s">
        <v>112</v>
      </c>
      <c r="B94" s="17" t="s">
        <v>241</v>
      </c>
      <c r="K94">
        <f t="shared" si="2"/>
        <v>0</v>
      </c>
      <c r="L94">
        <f t="shared" si="3"/>
        <v>0</v>
      </c>
    </row>
    <row r="95" spans="1:12" ht="12.75">
      <c r="A95" s="17" t="s">
        <v>356</v>
      </c>
      <c r="B95" s="17" t="s">
        <v>238</v>
      </c>
      <c r="C95" s="5">
        <v>1</v>
      </c>
      <c r="F95" s="5">
        <v>3</v>
      </c>
      <c r="K95">
        <f t="shared" si="2"/>
        <v>4</v>
      </c>
      <c r="L95">
        <f t="shared" si="3"/>
        <v>4</v>
      </c>
    </row>
    <row r="96" spans="1:12" ht="12.75" hidden="1">
      <c r="A96" s="17" t="s">
        <v>594</v>
      </c>
      <c r="B96" s="17" t="s">
        <v>237</v>
      </c>
      <c r="K96">
        <f t="shared" si="2"/>
        <v>0</v>
      </c>
      <c r="L96">
        <f t="shared" si="3"/>
        <v>0</v>
      </c>
    </row>
    <row r="97" spans="1:12" ht="12.75" hidden="1">
      <c r="A97" s="17" t="s">
        <v>657</v>
      </c>
      <c r="B97" s="17" t="s">
        <v>535</v>
      </c>
      <c r="K97">
        <f t="shared" si="2"/>
        <v>0</v>
      </c>
      <c r="L97">
        <f t="shared" si="3"/>
        <v>0</v>
      </c>
    </row>
    <row r="98" spans="1:12" ht="12.75" hidden="1">
      <c r="A98" s="17" t="s">
        <v>357</v>
      </c>
      <c r="B98" s="17" t="s">
        <v>230</v>
      </c>
      <c r="K98">
        <f t="shared" si="2"/>
        <v>0</v>
      </c>
      <c r="L98">
        <f t="shared" si="3"/>
        <v>0</v>
      </c>
    </row>
    <row r="99" spans="1:12" ht="12.75" hidden="1">
      <c r="A99" s="17" t="s">
        <v>358</v>
      </c>
      <c r="B99" s="17" t="s">
        <v>238</v>
      </c>
      <c r="K99">
        <f t="shared" si="2"/>
        <v>0</v>
      </c>
      <c r="L99">
        <f t="shared" si="3"/>
        <v>0</v>
      </c>
    </row>
    <row r="100" spans="1:12" ht="12.75" hidden="1">
      <c r="A100" s="17" t="s">
        <v>359</v>
      </c>
      <c r="B100" s="17" t="s">
        <v>27</v>
      </c>
      <c r="K100">
        <f t="shared" si="2"/>
        <v>0</v>
      </c>
      <c r="L100">
        <f t="shared" si="3"/>
        <v>0</v>
      </c>
    </row>
    <row r="101" spans="1:12" ht="12.75" hidden="1">
      <c r="A101" s="17" t="s">
        <v>360</v>
      </c>
      <c r="B101" s="17" t="s">
        <v>239</v>
      </c>
      <c r="K101">
        <f t="shared" si="2"/>
        <v>0</v>
      </c>
      <c r="L101">
        <f t="shared" si="3"/>
        <v>0</v>
      </c>
    </row>
    <row r="102" spans="1:12" ht="12.75" hidden="1">
      <c r="A102" s="17" t="s">
        <v>676</v>
      </c>
      <c r="B102" s="17" t="s">
        <v>677</v>
      </c>
      <c r="K102">
        <f t="shared" si="2"/>
        <v>0</v>
      </c>
      <c r="L102">
        <f t="shared" si="3"/>
        <v>0</v>
      </c>
    </row>
    <row r="103" spans="1:12" ht="12.75" hidden="1">
      <c r="A103" s="17" t="s">
        <v>572</v>
      </c>
      <c r="B103" s="17" t="s">
        <v>573</v>
      </c>
      <c r="K103">
        <f t="shared" si="2"/>
        <v>0</v>
      </c>
      <c r="L103">
        <f t="shared" si="3"/>
        <v>0</v>
      </c>
    </row>
    <row r="104" spans="1:12" ht="12.75" hidden="1">
      <c r="A104" s="17" t="s">
        <v>361</v>
      </c>
      <c r="B104" s="17" t="s">
        <v>240</v>
      </c>
      <c r="K104">
        <f t="shared" si="2"/>
        <v>0</v>
      </c>
      <c r="L104">
        <f t="shared" si="3"/>
        <v>0</v>
      </c>
    </row>
    <row r="105" spans="1:12" ht="12.75" hidden="1">
      <c r="A105" s="17" t="s">
        <v>615</v>
      </c>
      <c r="B105" s="17" t="s">
        <v>616</v>
      </c>
      <c r="K105">
        <f t="shared" si="2"/>
        <v>0</v>
      </c>
      <c r="L105">
        <f t="shared" si="3"/>
        <v>0</v>
      </c>
    </row>
    <row r="106" spans="1:12" ht="12.75" hidden="1">
      <c r="A106" s="17" t="s">
        <v>362</v>
      </c>
      <c r="B106" s="17" t="s">
        <v>33</v>
      </c>
      <c r="K106">
        <f t="shared" si="2"/>
        <v>0</v>
      </c>
      <c r="L106">
        <f t="shared" si="3"/>
        <v>0</v>
      </c>
    </row>
    <row r="107" spans="1:12" ht="12.75" hidden="1">
      <c r="A107" s="17" t="s">
        <v>363</v>
      </c>
      <c r="B107" s="17" t="s">
        <v>563</v>
      </c>
      <c r="K107">
        <f t="shared" si="2"/>
        <v>0</v>
      </c>
      <c r="L107">
        <f t="shared" si="3"/>
        <v>0</v>
      </c>
    </row>
    <row r="108" spans="1:12" ht="12.75" hidden="1">
      <c r="A108" s="17" t="s">
        <v>364</v>
      </c>
      <c r="B108" s="17" t="s">
        <v>241</v>
      </c>
      <c r="K108">
        <f t="shared" si="2"/>
        <v>0</v>
      </c>
      <c r="L108">
        <f t="shared" si="3"/>
        <v>0</v>
      </c>
    </row>
    <row r="109" spans="1:12" ht="12.75" hidden="1">
      <c r="A109" s="17" t="s">
        <v>244</v>
      </c>
      <c r="B109" s="17" t="s">
        <v>418</v>
      </c>
      <c r="K109">
        <f t="shared" si="2"/>
        <v>0</v>
      </c>
      <c r="L109">
        <f t="shared" si="3"/>
        <v>0</v>
      </c>
    </row>
    <row r="110" spans="1:12" ht="12.75" hidden="1">
      <c r="A110" s="17" t="s">
        <v>365</v>
      </c>
      <c r="B110" s="17" t="s">
        <v>528</v>
      </c>
      <c r="K110">
        <f t="shared" si="2"/>
        <v>0</v>
      </c>
      <c r="L110">
        <f t="shared" si="3"/>
        <v>0</v>
      </c>
    </row>
    <row r="111" spans="1:12" ht="12.75" hidden="1">
      <c r="A111" s="17" t="s">
        <v>366</v>
      </c>
      <c r="B111" s="17" t="s">
        <v>7</v>
      </c>
      <c r="K111">
        <f t="shared" si="2"/>
        <v>0</v>
      </c>
      <c r="L111">
        <f t="shared" si="3"/>
        <v>0</v>
      </c>
    </row>
    <row r="112" spans="1:12" ht="12.75" hidden="1">
      <c r="A112" s="17" t="s">
        <v>613</v>
      </c>
      <c r="B112" s="17" t="s">
        <v>614</v>
      </c>
      <c r="K112">
        <f t="shared" si="2"/>
        <v>0</v>
      </c>
      <c r="L112">
        <f t="shared" si="3"/>
        <v>0</v>
      </c>
    </row>
    <row r="113" spans="1:12" ht="12.75" hidden="1">
      <c r="A113" s="17" t="s">
        <v>367</v>
      </c>
      <c r="B113" s="17" t="s">
        <v>490</v>
      </c>
      <c r="K113">
        <f t="shared" si="2"/>
        <v>0</v>
      </c>
      <c r="L113">
        <f t="shared" si="3"/>
        <v>0</v>
      </c>
    </row>
    <row r="114" spans="1:12" ht="12.75" hidden="1">
      <c r="A114" s="17" t="s">
        <v>368</v>
      </c>
      <c r="B114" s="17" t="s">
        <v>8</v>
      </c>
      <c r="K114">
        <f t="shared" si="2"/>
        <v>0</v>
      </c>
      <c r="L114">
        <f t="shared" si="3"/>
        <v>0</v>
      </c>
    </row>
    <row r="115" spans="1:12" ht="12.75" hidden="1">
      <c r="A115" s="17" t="s">
        <v>369</v>
      </c>
      <c r="B115" s="17" t="s">
        <v>9</v>
      </c>
      <c r="K115">
        <f t="shared" si="2"/>
        <v>0</v>
      </c>
      <c r="L115">
        <f t="shared" si="3"/>
        <v>0</v>
      </c>
    </row>
    <row r="116" spans="1:12" ht="12.75" hidden="1">
      <c r="A116" s="17" t="s">
        <v>477</v>
      </c>
      <c r="B116" s="17" t="s">
        <v>645</v>
      </c>
      <c r="K116">
        <f t="shared" si="2"/>
        <v>0</v>
      </c>
      <c r="L116">
        <f t="shared" si="3"/>
        <v>0</v>
      </c>
    </row>
    <row r="117" spans="1:12" ht="12.75" hidden="1">
      <c r="A117" s="17" t="s">
        <v>477</v>
      </c>
      <c r="B117" s="17" t="s">
        <v>230</v>
      </c>
      <c r="K117">
        <f t="shared" si="2"/>
        <v>0</v>
      </c>
      <c r="L117">
        <f t="shared" si="3"/>
        <v>0</v>
      </c>
    </row>
    <row r="118" spans="1:12" ht="12.75" hidden="1">
      <c r="A118" s="17" t="s">
        <v>370</v>
      </c>
      <c r="B118" s="17" t="s">
        <v>10</v>
      </c>
      <c r="K118">
        <f t="shared" si="2"/>
        <v>0</v>
      </c>
      <c r="L118">
        <f t="shared" si="3"/>
        <v>0</v>
      </c>
    </row>
    <row r="119" spans="1:12" ht="12.75" hidden="1">
      <c r="A119" s="17" t="s">
        <v>371</v>
      </c>
      <c r="B119" s="17" t="s">
        <v>7</v>
      </c>
      <c r="K119">
        <f t="shared" si="2"/>
        <v>0</v>
      </c>
      <c r="L119">
        <f t="shared" si="3"/>
        <v>0</v>
      </c>
    </row>
    <row r="120" spans="1:12" ht="12.75" hidden="1">
      <c r="A120" s="17" t="s">
        <v>372</v>
      </c>
      <c r="B120" s="17" t="s">
        <v>120</v>
      </c>
      <c r="K120">
        <f t="shared" si="2"/>
        <v>0</v>
      </c>
      <c r="L120">
        <f t="shared" si="3"/>
        <v>0</v>
      </c>
    </row>
    <row r="121" spans="1:12" ht="12.75">
      <c r="A121" s="17" t="s">
        <v>373</v>
      </c>
      <c r="B121" s="17" t="s">
        <v>524</v>
      </c>
      <c r="E121" s="5">
        <v>4</v>
      </c>
      <c r="K121">
        <f t="shared" si="2"/>
        <v>4</v>
      </c>
      <c r="L121">
        <f t="shared" si="3"/>
        <v>4</v>
      </c>
    </row>
    <row r="122" spans="1:12" ht="12.75" hidden="1">
      <c r="A122" s="17" t="s">
        <v>374</v>
      </c>
      <c r="B122" s="17" t="s">
        <v>12</v>
      </c>
      <c r="K122">
        <f t="shared" si="2"/>
        <v>0</v>
      </c>
      <c r="L122">
        <f t="shared" si="3"/>
        <v>0</v>
      </c>
    </row>
    <row r="123" spans="1:12" ht="12.75" hidden="1">
      <c r="A123" s="17" t="s">
        <v>375</v>
      </c>
      <c r="B123" s="17" t="s">
        <v>13</v>
      </c>
      <c r="K123">
        <f t="shared" si="2"/>
        <v>0</v>
      </c>
      <c r="L123">
        <f t="shared" si="3"/>
        <v>0</v>
      </c>
    </row>
    <row r="124" spans="1:12" ht="12.75" hidden="1">
      <c r="A124" s="17" t="s">
        <v>376</v>
      </c>
      <c r="B124" s="17" t="s">
        <v>14</v>
      </c>
      <c r="K124">
        <f t="shared" si="2"/>
        <v>0</v>
      </c>
      <c r="L124">
        <f t="shared" si="3"/>
        <v>0</v>
      </c>
    </row>
    <row r="125" spans="1:12" ht="12.75" hidden="1">
      <c r="A125" s="17" t="s">
        <v>377</v>
      </c>
      <c r="B125" s="17" t="s">
        <v>15</v>
      </c>
      <c r="K125">
        <f t="shared" si="2"/>
        <v>0</v>
      </c>
      <c r="L125">
        <f t="shared" si="3"/>
        <v>0</v>
      </c>
    </row>
    <row r="126" spans="1:12" ht="12.75" hidden="1">
      <c r="A126" s="17" t="s">
        <v>478</v>
      </c>
      <c r="B126" s="17" t="s">
        <v>232</v>
      </c>
      <c r="K126">
        <f t="shared" si="2"/>
        <v>0</v>
      </c>
      <c r="L126">
        <f t="shared" si="3"/>
        <v>0</v>
      </c>
    </row>
    <row r="127" spans="1:12" ht="12.75" hidden="1">
      <c r="A127" s="17" t="s">
        <v>245</v>
      </c>
      <c r="B127" s="17" t="s">
        <v>419</v>
      </c>
      <c r="K127">
        <f t="shared" si="2"/>
        <v>0</v>
      </c>
      <c r="L127">
        <f t="shared" si="3"/>
        <v>0</v>
      </c>
    </row>
    <row r="128" spans="1:12" ht="12.75" hidden="1">
      <c r="A128" s="17" t="s">
        <v>378</v>
      </c>
      <c r="B128" s="17" t="s">
        <v>522</v>
      </c>
      <c r="K128">
        <f t="shared" si="2"/>
        <v>0</v>
      </c>
      <c r="L128">
        <f t="shared" si="3"/>
        <v>0</v>
      </c>
    </row>
    <row r="129" spans="1:12" ht="12.75" hidden="1">
      <c r="A129" s="17" t="s">
        <v>479</v>
      </c>
      <c r="B129" s="17" t="s">
        <v>241</v>
      </c>
      <c r="K129">
        <f t="shared" si="2"/>
        <v>0</v>
      </c>
      <c r="L129">
        <f t="shared" si="3"/>
        <v>0</v>
      </c>
    </row>
    <row r="130" spans="1:12" ht="12.75" hidden="1">
      <c r="A130" s="17" t="s">
        <v>379</v>
      </c>
      <c r="B130" s="17" t="s">
        <v>17</v>
      </c>
      <c r="K130">
        <f t="shared" si="2"/>
        <v>0</v>
      </c>
      <c r="L130">
        <f t="shared" si="3"/>
        <v>0</v>
      </c>
    </row>
    <row r="131" spans="1:12" ht="12.75" hidden="1">
      <c r="A131" s="17" t="s">
        <v>667</v>
      </c>
      <c r="B131" s="17" t="s">
        <v>668</v>
      </c>
      <c r="K131">
        <f t="shared" si="2"/>
        <v>0</v>
      </c>
      <c r="L131">
        <f t="shared" si="3"/>
        <v>0</v>
      </c>
    </row>
    <row r="132" spans="1:12" ht="12.75">
      <c r="A132" s="17" t="s">
        <v>589</v>
      </c>
      <c r="B132" s="17" t="s">
        <v>11</v>
      </c>
      <c r="C132" s="5">
        <f>3+3</f>
        <v>6</v>
      </c>
      <c r="D132" s="5">
        <v>1</v>
      </c>
      <c r="E132" s="5">
        <v>4</v>
      </c>
      <c r="F132" s="5">
        <v>1</v>
      </c>
      <c r="G132" s="11">
        <v>1</v>
      </c>
      <c r="H132" s="11">
        <v>4</v>
      </c>
      <c r="I132" s="11"/>
      <c r="J132" s="5">
        <v>2</v>
      </c>
      <c r="K132">
        <f t="shared" si="2"/>
        <v>19</v>
      </c>
      <c r="L132">
        <f t="shared" si="3"/>
        <v>10</v>
      </c>
    </row>
    <row r="133" spans="1:12" ht="12.75" hidden="1">
      <c r="A133" s="17" t="s">
        <v>380</v>
      </c>
      <c r="B133" s="17" t="s">
        <v>19</v>
      </c>
      <c r="K133">
        <f t="shared" si="2"/>
        <v>0</v>
      </c>
      <c r="L133">
        <f t="shared" si="3"/>
        <v>0</v>
      </c>
    </row>
    <row r="134" spans="1:12" ht="12.75" hidden="1">
      <c r="A134" s="17" t="s">
        <v>381</v>
      </c>
      <c r="B134" s="17" t="s">
        <v>20</v>
      </c>
      <c r="K134">
        <f t="shared" si="2"/>
        <v>0</v>
      </c>
      <c r="L134">
        <f t="shared" si="3"/>
        <v>0</v>
      </c>
    </row>
    <row r="135" spans="1:12" ht="12.75" hidden="1">
      <c r="A135" s="17" t="s">
        <v>382</v>
      </c>
      <c r="B135" s="17" t="s">
        <v>21</v>
      </c>
      <c r="K135">
        <f aca="true" t="shared" si="4" ref="K135:K198">SUM(C135:J135)</f>
        <v>0</v>
      </c>
      <c r="L135">
        <f t="shared" si="3"/>
        <v>0</v>
      </c>
    </row>
    <row r="136" spans="1:12" ht="12.75" hidden="1">
      <c r="A136" s="17" t="s">
        <v>246</v>
      </c>
      <c r="B136" s="17" t="s">
        <v>420</v>
      </c>
      <c r="K136">
        <f t="shared" si="4"/>
        <v>0</v>
      </c>
      <c r="L136">
        <f t="shared" si="3"/>
        <v>0</v>
      </c>
    </row>
    <row r="137" spans="1:12" ht="12.75" hidden="1">
      <c r="A137" s="17" t="s">
        <v>247</v>
      </c>
      <c r="B137" s="17" t="s">
        <v>230</v>
      </c>
      <c r="K137">
        <f t="shared" si="4"/>
        <v>0</v>
      </c>
      <c r="L137">
        <f aca="true" t="shared" si="5" ref="L137:L200">IF(K137&gt;=10,10,K137)</f>
        <v>0</v>
      </c>
    </row>
    <row r="138" spans="1:12" ht="12.75" hidden="1">
      <c r="A138" s="17" t="s">
        <v>248</v>
      </c>
      <c r="B138" s="17" t="s">
        <v>421</v>
      </c>
      <c r="K138">
        <f t="shared" si="4"/>
        <v>0</v>
      </c>
      <c r="L138">
        <f t="shared" si="5"/>
        <v>0</v>
      </c>
    </row>
    <row r="139" spans="1:12" ht="12.75" hidden="1">
      <c r="A139" s="17" t="s">
        <v>384</v>
      </c>
      <c r="B139" s="17" t="s">
        <v>524</v>
      </c>
      <c r="K139">
        <f t="shared" si="4"/>
        <v>0</v>
      </c>
      <c r="L139">
        <f t="shared" si="5"/>
        <v>0</v>
      </c>
    </row>
    <row r="140" spans="1:12" ht="12.75" hidden="1">
      <c r="A140" s="17" t="s">
        <v>385</v>
      </c>
      <c r="B140" s="17" t="s">
        <v>22</v>
      </c>
      <c r="K140">
        <f t="shared" si="4"/>
        <v>0</v>
      </c>
      <c r="L140">
        <f t="shared" si="5"/>
        <v>0</v>
      </c>
    </row>
    <row r="141" spans="1:12" ht="12.75" hidden="1">
      <c r="A141" s="17" t="s">
        <v>612</v>
      </c>
      <c r="B141" s="17" t="s">
        <v>602</v>
      </c>
      <c r="K141">
        <f t="shared" si="4"/>
        <v>0</v>
      </c>
      <c r="L141">
        <f t="shared" si="5"/>
        <v>0</v>
      </c>
    </row>
    <row r="142" spans="1:12" ht="12.75">
      <c r="A142" s="17" t="s">
        <v>101</v>
      </c>
      <c r="B142" s="17" t="s">
        <v>13</v>
      </c>
      <c r="J142" s="5">
        <v>1</v>
      </c>
      <c r="K142">
        <f t="shared" si="4"/>
        <v>1</v>
      </c>
      <c r="L142">
        <f t="shared" si="5"/>
        <v>1</v>
      </c>
    </row>
    <row r="143" spans="1:12" ht="12.75" hidden="1">
      <c r="A143" s="17" t="s">
        <v>386</v>
      </c>
      <c r="B143" s="17" t="s">
        <v>23</v>
      </c>
      <c r="K143">
        <f t="shared" si="4"/>
        <v>0</v>
      </c>
      <c r="L143">
        <f t="shared" si="5"/>
        <v>0</v>
      </c>
    </row>
    <row r="144" spans="1:12" ht="12.75" hidden="1">
      <c r="A144" s="17" t="s">
        <v>387</v>
      </c>
      <c r="B144" s="17" t="s">
        <v>11</v>
      </c>
      <c r="K144">
        <f t="shared" si="4"/>
        <v>0</v>
      </c>
      <c r="L144">
        <f t="shared" si="5"/>
        <v>0</v>
      </c>
    </row>
    <row r="145" spans="1:12" ht="12.75" hidden="1">
      <c r="A145" s="17" t="s">
        <v>678</v>
      </c>
      <c r="B145" s="17" t="s">
        <v>163</v>
      </c>
      <c r="K145">
        <f t="shared" si="4"/>
        <v>0</v>
      </c>
      <c r="L145">
        <f t="shared" si="5"/>
        <v>0</v>
      </c>
    </row>
    <row r="146" spans="1:12" ht="12.75" hidden="1">
      <c r="A146" s="17" t="s">
        <v>249</v>
      </c>
      <c r="B146" s="17" t="s">
        <v>422</v>
      </c>
      <c r="K146">
        <f t="shared" si="4"/>
        <v>0</v>
      </c>
      <c r="L146">
        <f t="shared" si="5"/>
        <v>0</v>
      </c>
    </row>
    <row r="147" spans="1:12" ht="12.75" hidden="1">
      <c r="A147" s="17" t="s">
        <v>389</v>
      </c>
      <c r="B147" s="17" t="s">
        <v>24</v>
      </c>
      <c r="K147">
        <f t="shared" si="4"/>
        <v>0</v>
      </c>
      <c r="L147">
        <f t="shared" si="5"/>
        <v>0</v>
      </c>
    </row>
    <row r="148" spans="1:12" ht="12.75" hidden="1">
      <c r="A148" s="17" t="s">
        <v>390</v>
      </c>
      <c r="B148" s="17" t="s">
        <v>25</v>
      </c>
      <c r="K148">
        <f t="shared" si="4"/>
        <v>0</v>
      </c>
      <c r="L148">
        <f t="shared" si="5"/>
        <v>0</v>
      </c>
    </row>
    <row r="149" spans="1:12" ht="12.75" hidden="1">
      <c r="A149" s="17" t="s">
        <v>250</v>
      </c>
      <c r="B149" s="17" t="s">
        <v>423</v>
      </c>
      <c r="K149">
        <f t="shared" si="4"/>
        <v>0</v>
      </c>
      <c r="L149">
        <f t="shared" si="5"/>
        <v>0</v>
      </c>
    </row>
    <row r="150" spans="1:12" ht="12.75">
      <c r="A150" s="17" t="s">
        <v>391</v>
      </c>
      <c r="B150" s="17" t="s">
        <v>14</v>
      </c>
      <c r="F150" s="5">
        <v>1</v>
      </c>
      <c r="K150">
        <f t="shared" si="4"/>
        <v>1</v>
      </c>
      <c r="L150">
        <f t="shared" si="5"/>
        <v>1</v>
      </c>
    </row>
    <row r="151" spans="1:12" ht="12.75" hidden="1">
      <c r="A151" s="17" t="s">
        <v>392</v>
      </c>
      <c r="B151" s="17" t="s">
        <v>33</v>
      </c>
      <c r="K151">
        <f t="shared" si="4"/>
        <v>0</v>
      </c>
      <c r="L151">
        <f t="shared" si="5"/>
        <v>0</v>
      </c>
    </row>
    <row r="152" spans="1:12" ht="12.75" hidden="1">
      <c r="A152" s="17" t="s">
        <v>392</v>
      </c>
      <c r="B152" s="17" t="s">
        <v>43</v>
      </c>
      <c r="K152">
        <f t="shared" si="4"/>
        <v>0</v>
      </c>
      <c r="L152">
        <f t="shared" si="5"/>
        <v>0</v>
      </c>
    </row>
    <row r="153" spans="1:12" ht="12.75" hidden="1">
      <c r="A153" s="17" t="s">
        <v>393</v>
      </c>
      <c r="B153" s="17" t="s">
        <v>308</v>
      </c>
      <c r="K153">
        <f t="shared" si="4"/>
        <v>0</v>
      </c>
      <c r="L153">
        <f t="shared" si="5"/>
        <v>0</v>
      </c>
    </row>
    <row r="154" spans="1:12" ht="12.75" hidden="1">
      <c r="A154" s="17" t="s">
        <v>393</v>
      </c>
      <c r="B154" s="17" t="s">
        <v>18</v>
      </c>
      <c r="K154">
        <f t="shared" si="4"/>
        <v>0</v>
      </c>
      <c r="L154">
        <f t="shared" si="5"/>
        <v>0</v>
      </c>
    </row>
    <row r="155" spans="1:12" ht="12.75" hidden="1">
      <c r="A155" s="17" t="s">
        <v>394</v>
      </c>
      <c r="B155" s="17" t="s">
        <v>28</v>
      </c>
      <c r="K155">
        <f t="shared" si="4"/>
        <v>0</v>
      </c>
      <c r="L155">
        <f t="shared" si="5"/>
        <v>0</v>
      </c>
    </row>
    <row r="156" spans="1:12" ht="12.75" hidden="1">
      <c r="A156" s="17" t="s">
        <v>395</v>
      </c>
      <c r="B156" s="17" t="s">
        <v>29</v>
      </c>
      <c r="K156">
        <f t="shared" si="4"/>
        <v>0</v>
      </c>
      <c r="L156">
        <f t="shared" si="5"/>
        <v>0</v>
      </c>
    </row>
    <row r="157" spans="1:12" ht="12.75" hidden="1">
      <c r="A157" s="17" t="s">
        <v>251</v>
      </c>
      <c r="B157" s="17" t="s">
        <v>43</v>
      </c>
      <c r="K157">
        <f t="shared" si="4"/>
        <v>0</v>
      </c>
      <c r="L157">
        <f t="shared" si="5"/>
        <v>0</v>
      </c>
    </row>
    <row r="158" spans="1:12" ht="12.75" hidden="1">
      <c r="A158" s="17" t="s">
        <v>574</v>
      </c>
      <c r="B158" s="17" t="s">
        <v>541</v>
      </c>
      <c r="K158">
        <f t="shared" si="4"/>
        <v>0</v>
      </c>
      <c r="L158">
        <f t="shared" si="5"/>
        <v>0</v>
      </c>
    </row>
    <row r="159" spans="1:12" ht="12.75">
      <c r="A159" s="17" t="s">
        <v>396</v>
      </c>
      <c r="B159" s="17" t="s">
        <v>525</v>
      </c>
      <c r="F159" s="5">
        <v>1</v>
      </c>
      <c r="K159">
        <f t="shared" si="4"/>
        <v>1</v>
      </c>
      <c r="L159">
        <f t="shared" si="5"/>
        <v>1</v>
      </c>
    </row>
    <row r="160" spans="1:12" ht="12.75" hidden="1">
      <c r="A160" s="17" t="s">
        <v>396</v>
      </c>
      <c r="B160" s="17" t="s">
        <v>163</v>
      </c>
      <c r="K160">
        <f t="shared" si="4"/>
        <v>0</v>
      </c>
      <c r="L160">
        <f t="shared" si="5"/>
        <v>0</v>
      </c>
    </row>
    <row r="161" spans="1:12" ht="12.75" hidden="1">
      <c r="A161" s="17" t="s">
        <v>397</v>
      </c>
      <c r="B161" s="17" t="s">
        <v>535</v>
      </c>
      <c r="K161">
        <f t="shared" si="4"/>
        <v>0</v>
      </c>
      <c r="L161">
        <f t="shared" si="5"/>
        <v>0</v>
      </c>
    </row>
    <row r="162" spans="1:12" ht="12.75" hidden="1">
      <c r="A162" s="17" t="s">
        <v>398</v>
      </c>
      <c r="B162" s="17" t="s">
        <v>31</v>
      </c>
      <c r="K162">
        <f t="shared" si="4"/>
        <v>0</v>
      </c>
      <c r="L162">
        <f t="shared" si="5"/>
        <v>0</v>
      </c>
    </row>
    <row r="163" spans="1:12" ht="12.75" hidden="1">
      <c r="A163" s="17" t="s">
        <v>399</v>
      </c>
      <c r="B163" s="17" t="s">
        <v>32</v>
      </c>
      <c r="K163">
        <f t="shared" si="4"/>
        <v>0</v>
      </c>
      <c r="L163">
        <f t="shared" si="5"/>
        <v>0</v>
      </c>
    </row>
    <row r="164" spans="1:12" ht="12.75" hidden="1">
      <c r="A164" s="17" t="s">
        <v>399</v>
      </c>
      <c r="B164" s="17" t="s">
        <v>30</v>
      </c>
      <c r="K164">
        <f t="shared" si="4"/>
        <v>0</v>
      </c>
      <c r="L164">
        <f t="shared" si="5"/>
        <v>0</v>
      </c>
    </row>
    <row r="165" spans="1:12" ht="12.75" hidden="1">
      <c r="A165" s="17" t="s">
        <v>400</v>
      </c>
      <c r="B165" s="17" t="s">
        <v>553</v>
      </c>
      <c r="K165">
        <f t="shared" si="4"/>
        <v>0</v>
      </c>
      <c r="L165">
        <f t="shared" si="5"/>
        <v>0</v>
      </c>
    </row>
    <row r="166" spans="1:12" ht="12.75" hidden="1">
      <c r="A166" s="17" t="s">
        <v>575</v>
      </c>
      <c r="B166" s="17" t="s">
        <v>33</v>
      </c>
      <c r="K166">
        <f t="shared" si="4"/>
        <v>0</v>
      </c>
      <c r="L166">
        <f t="shared" si="5"/>
        <v>0</v>
      </c>
    </row>
    <row r="167" spans="1:12" ht="12.75" hidden="1">
      <c r="A167" s="17" t="s">
        <v>401</v>
      </c>
      <c r="B167" s="17" t="s">
        <v>519</v>
      </c>
      <c r="K167">
        <f t="shared" si="4"/>
        <v>0</v>
      </c>
      <c r="L167">
        <f t="shared" si="5"/>
        <v>0</v>
      </c>
    </row>
    <row r="168" spans="1:12" ht="12.75" hidden="1">
      <c r="A168" s="17" t="s">
        <v>402</v>
      </c>
      <c r="B168" s="17" t="s">
        <v>34</v>
      </c>
      <c r="K168">
        <f t="shared" si="4"/>
        <v>0</v>
      </c>
      <c r="L168">
        <f t="shared" si="5"/>
        <v>0</v>
      </c>
    </row>
    <row r="169" spans="1:12" ht="12.75" hidden="1">
      <c r="A169" s="17" t="s">
        <v>402</v>
      </c>
      <c r="B169" s="17" t="s">
        <v>456</v>
      </c>
      <c r="K169">
        <f t="shared" si="4"/>
        <v>0</v>
      </c>
      <c r="L169">
        <f t="shared" si="5"/>
        <v>0</v>
      </c>
    </row>
    <row r="170" spans="1:12" ht="12.75">
      <c r="A170" s="17" t="s">
        <v>403</v>
      </c>
      <c r="B170" s="17" t="s">
        <v>35</v>
      </c>
      <c r="C170" s="5">
        <v>1</v>
      </c>
      <c r="G170" s="5">
        <v>1</v>
      </c>
      <c r="K170">
        <f t="shared" si="4"/>
        <v>2</v>
      </c>
      <c r="L170">
        <f t="shared" si="5"/>
        <v>2</v>
      </c>
    </row>
    <row r="171" spans="1:12" ht="12.75" hidden="1">
      <c r="A171" s="17" t="s">
        <v>252</v>
      </c>
      <c r="B171" s="17" t="s">
        <v>424</v>
      </c>
      <c r="K171">
        <f t="shared" si="4"/>
        <v>0</v>
      </c>
      <c r="L171">
        <f t="shared" si="5"/>
        <v>0</v>
      </c>
    </row>
    <row r="172" spans="1:12" ht="12.75">
      <c r="A172" s="17" t="s">
        <v>404</v>
      </c>
      <c r="B172" s="17" t="s">
        <v>36</v>
      </c>
      <c r="J172" s="5">
        <v>1</v>
      </c>
      <c r="K172">
        <f t="shared" si="4"/>
        <v>1</v>
      </c>
      <c r="L172">
        <f t="shared" si="5"/>
        <v>1</v>
      </c>
    </row>
    <row r="173" spans="1:12" ht="12.75" hidden="1">
      <c r="A173" s="17" t="s">
        <v>253</v>
      </c>
      <c r="B173" s="17" t="s">
        <v>425</v>
      </c>
      <c r="K173">
        <f t="shared" si="4"/>
        <v>0</v>
      </c>
      <c r="L173">
        <f t="shared" si="5"/>
        <v>0</v>
      </c>
    </row>
    <row r="174" spans="1:12" ht="12.75" hidden="1">
      <c r="A174" s="17" t="s">
        <v>600</v>
      </c>
      <c r="B174" s="17" t="s">
        <v>37</v>
      </c>
      <c r="K174">
        <f t="shared" si="4"/>
        <v>0</v>
      </c>
      <c r="L174">
        <f t="shared" si="5"/>
        <v>0</v>
      </c>
    </row>
    <row r="175" spans="1:12" ht="12.75">
      <c r="A175" s="17" t="s">
        <v>405</v>
      </c>
      <c r="B175" s="17" t="s">
        <v>38</v>
      </c>
      <c r="J175" s="5">
        <v>1</v>
      </c>
      <c r="K175">
        <f t="shared" si="4"/>
        <v>1</v>
      </c>
      <c r="L175">
        <f t="shared" si="5"/>
        <v>1</v>
      </c>
    </row>
    <row r="176" spans="1:12" ht="12.75" hidden="1">
      <c r="A176" s="17" t="s">
        <v>79</v>
      </c>
      <c r="B176" s="17" t="s">
        <v>39</v>
      </c>
      <c r="K176">
        <f t="shared" si="4"/>
        <v>0</v>
      </c>
      <c r="L176">
        <f t="shared" si="5"/>
        <v>0</v>
      </c>
    </row>
    <row r="177" spans="1:12" ht="12.75" hidden="1">
      <c r="A177" s="17" t="s">
        <v>80</v>
      </c>
      <c r="B177" s="17" t="s">
        <v>525</v>
      </c>
      <c r="K177">
        <f t="shared" si="4"/>
        <v>0</v>
      </c>
      <c r="L177">
        <f t="shared" si="5"/>
        <v>0</v>
      </c>
    </row>
    <row r="178" spans="1:12" ht="12.75" hidden="1">
      <c r="A178" s="17" t="s">
        <v>80</v>
      </c>
      <c r="B178" s="17" t="s">
        <v>40</v>
      </c>
      <c r="K178">
        <f t="shared" si="4"/>
        <v>0</v>
      </c>
      <c r="L178">
        <f t="shared" si="5"/>
        <v>0</v>
      </c>
    </row>
    <row r="179" spans="1:12" ht="12.75" hidden="1">
      <c r="A179" s="17" t="s">
        <v>81</v>
      </c>
      <c r="B179" s="17" t="s">
        <v>41</v>
      </c>
      <c r="K179">
        <f t="shared" si="4"/>
        <v>0</v>
      </c>
      <c r="L179">
        <f t="shared" si="5"/>
        <v>0</v>
      </c>
    </row>
    <row r="180" spans="1:12" ht="12.75" hidden="1">
      <c r="A180" s="17" t="s">
        <v>81</v>
      </c>
      <c r="B180" s="17" t="s">
        <v>42</v>
      </c>
      <c r="K180">
        <f t="shared" si="4"/>
        <v>0</v>
      </c>
      <c r="L180">
        <f t="shared" si="5"/>
        <v>0</v>
      </c>
    </row>
    <row r="181" spans="1:12" ht="12.75" hidden="1">
      <c r="A181" s="17" t="s">
        <v>82</v>
      </c>
      <c r="B181" s="17" t="s">
        <v>232</v>
      </c>
      <c r="K181">
        <f t="shared" si="4"/>
        <v>0</v>
      </c>
      <c r="L181">
        <f t="shared" si="5"/>
        <v>0</v>
      </c>
    </row>
    <row r="182" spans="1:12" ht="12.75" hidden="1">
      <c r="A182" s="17" t="s">
        <v>254</v>
      </c>
      <c r="B182" s="17" t="s">
        <v>426</v>
      </c>
      <c r="K182">
        <f t="shared" si="4"/>
        <v>0</v>
      </c>
      <c r="L182">
        <f t="shared" si="5"/>
        <v>0</v>
      </c>
    </row>
    <row r="183" spans="1:12" ht="12.75" hidden="1">
      <c r="A183" s="17" t="s">
        <v>83</v>
      </c>
      <c r="B183" s="17" t="s">
        <v>43</v>
      </c>
      <c r="K183">
        <f t="shared" si="4"/>
        <v>0</v>
      </c>
      <c r="L183">
        <f t="shared" si="5"/>
        <v>0</v>
      </c>
    </row>
    <row r="184" spans="1:12" ht="12.75" hidden="1">
      <c r="A184" s="17" t="s">
        <v>84</v>
      </c>
      <c r="B184" s="17" t="s">
        <v>44</v>
      </c>
      <c r="K184">
        <f t="shared" si="4"/>
        <v>0</v>
      </c>
      <c r="L184">
        <f t="shared" si="5"/>
        <v>0</v>
      </c>
    </row>
    <row r="185" spans="1:12" ht="12.75" hidden="1">
      <c r="A185" s="17" t="s">
        <v>255</v>
      </c>
      <c r="B185" s="17" t="s">
        <v>536</v>
      </c>
      <c r="K185">
        <f t="shared" si="4"/>
        <v>0</v>
      </c>
      <c r="L185">
        <f t="shared" si="5"/>
        <v>0</v>
      </c>
    </row>
    <row r="186" spans="1:12" ht="12.75" hidden="1">
      <c r="A186" s="17" t="s">
        <v>85</v>
      </c>
      <c r="B186" s="17" t="s">
        <v>554</v>
      </c>
      <c r="K186">
        <f t="shared" si="4"/>
        <v>0</v>
      </c>
      <c r="L186">
        <f t="shared" si="5"/>
        <v>0</v>
      </c>
    </row>
    <row r="187" spans="1:12" ht="12.75" hidden="1">
      <c r="A187" s="17" t="s">
        <v>86</v>
      </c>
      <c r="B187" s="17" t="s">
        <v>45</v>
      </c>
      <c r="K187">
        <f t="shared" si="4"/>
        <v>0</v>
      </c>
      <c r="L187">
        <f t="shared" si="5"/>
        <v>0</v>
      </c>
    </row>
    <row r="188" spans="1:12" ht="12.75">
      <c r="A188" s="17" t="s">
        <v>86</v>
      </c>
      <c r="B188" s="17" t="s">
        <v>427</v>
      </c>
      <c r="C188" s="5">
        <v>1</v>
      </c>
      <c r="K188">
        <f t="shared" si="4"/>
        <v>1</v>
      </c>
      <c r="L188">
        <f t="shared" si="5"/>
        <v>1</v>
      </c>
    </row>
    <row r="189" spans="1:12" ht="12.75" hidden="1">
      <c r="A189" s="17" t="s">
        <v>86</v>
      </c>
      <c r="B189" s="17" t="s">
        <v>521</v>
      </c>
      <c r="K189">
        <f t="shared" si="4"/>
        <v>0</v>
      </c>
      <c r="L189">
        <f t="shared" si="5"/>
        <v>0</v>
      </c>
    </row>
    <row r="190" spans="1:12" ht="12.75" hidden="1">
      <c r="A190" s="17" t="s">
        <v>86</v>
      </c>
      <c r="B190" s="17" t="s">
        <v>522</v>
      </c>
      <c r="K190">
        <f t="shared" si="4"/>
        <v>0</v>
      </c>
      <c r="L190">
        <f t="shared" si="5"/>
        <v>0</v>
      </c>
    </row>
    <row r="191" spans="1:12" ht="12.75" hidden="1">
      <c r="A191" s="17" t="s">
        <v>87</v>
      </c>
      <c r="B191" s="17" t="s">
        <v>230</v>
      </c>
      <c r="K191">
        <f t="shared" si="4"/>
        <v>0</v>
      </c>
      <c r="L191">
        <f t="shared" si="5"/>
        <v>0</v>
      </c>
    </row>
    <row r="192" spans="1:12" ht="12.75" hidden="1">
      <c r="A192" s="17" t="s">
        <v>88</v>
      </c>
      <c r="B192" s="17" t="s">
        <v>46</v>
      </c>
      <c r="K192">
        <f t="shared" si="4"/>
        <v>0</v>
      </c>
      <c r="L192">
        <f t="shared" si="5"/>
        <v>0</v>
      </c>
    </row>
    <row r="193" spans="1:12" ht="12.75" hidden="1">
      <c r="A193" s="17" t="s">
        <v>89</v>
      </c>
      <c r="B193" s="17" t="s">
        <v>47</v>
      </c>
      <c r="K193">
        <f t="shared" si="4"/>
        <v>0</v>
      </c>
      <c r="L193">
        <f t="shared" si="5"/>
        <v>0</v>
      </c>
    </row>
    <row r="194" spans="1:12" ht="12.75" hidden="1">
      <c r="A194" s="17" t="s">
        <v>90</v>
      </c>
      <c r="B194" s="17" t="s">
        <v>48</v>
      </c>
      <c r="K194">
        <f t="shared" si="4"/>
        <v>0</v>
      </c>
      <c r="L194">
        <f t="shared" si="5"/>
        <v>0</v>
      </c>
    </row>
    <row r="195" spans="1:12" ht="12.75" hidden="1">
      <c r="A195" s="17" t="s">
        <v>91</v>
      </c>
      <c r="B195" s="17" t="s">
        <v>49</v>
      </c>
      <c r="K195">
        <f t="shared" si="4"/>
        <v>0</v>
      </c>
      <c r="L195">
        <f t="shared" si="5"/>
        <v>0</v>
      </c>
    </row>
    <row r="196" spans="1:12" ht="12.75" hidden="1">
      <c r="A196" s="17" t="s">
        <v>256</v>
      </c>
      <c r="B196" s="17" t="s">
        <v>428</v>
      </c>
      <c r="K196">
        <f t="shared" si="4"/>
        <v>0</v>
      </c>
      <c r="L196">
        <f t="shared" si="5"/>
        <v>0</v>
      </c>
    </row>
    <row r="197" spans="1:12" ht="12.75" hidden="1">
      <c r="A197" s="17" t="s">
        <v>162</v>
      </c>
      <c r="B197" s="17" t="s">
        <v>26</v>
      </c>
      <c r="K197">
        <f t="shared" si="4"/>
        <v>0</v>
      </c>
      <c r="L197">
        <f t="shared" si="5"/>
        <v>0</v>
      </c>
    </row>
    <row r="198" spans="1:12" ht="12.75" hidden="1">
      <c r="A198" s="17" t="s">
        <v>164</v>
      </c>
      <c r="B198" s="17" t="s">
        <v>279</v>
      </c>
      <c r="K198">
        <f t="shared" si="4"/>
        <v>0</v>
      </c>
      <c r="L198">
        <f t="shared" si="5"/>
        <v>0</v>
      </c>
    </row>
    <row r="199" spans="1:12" ht="12.75" hidden="1">
      <c r="A199" s="17" t="s">
        <v>165</v>
      </c>
      <c r="B199" s="17" t="s">
        <v>238</v>
      </c>
      <c r="K199">
        <f aca="true" t="shared" si="6" ref="K199:K262">SUM(C199:J199)</f>
        <v>0</v>
      </c>
      <c r="L199">
        <f t="shared" si="5"/>
        <v>0</v>
      </c>
    </row>
    <row r="200" spans="1:12" ht="12.75" hidden="1">
      <c r="A200" s="17" t="s">
        <v>166</v>
      </c>
      <c r="B200" s="17" t="s">
        <v>280</v>
      </c>
      <c r="K200">
        <f t="shared" si="6"/>
        <v>0</v>
      </c>
      <c r="L200">
        <f t="shared" si="5"/>
        <v>0</v>
      </c>
    </row>
    <row r="201" spans="1:12" ht="12.75" hidden="1">
      <c r="A201" s="17" t="s">
        <v>166</v>
      </c>
      <c r="B201" s="17" t="s">
        <v>241</v>
      </c>
      <c r="K201">
        <f t="shared" si="6"/>
        <v>0</v>
      </c>
      <c r="L201">
        <f aca="true" t="shared" si="7" ref="L201:L264">IF(K201&gt;=10,10,K201)</f>
        <v>0</v>
      </c>
    </row>
    <row r="202" spans="1:12" ht="12.75" hidden="1">
      <c r="A202" s="17" t="s">
        <v>167</v>
      </c>
      <c r="B202" s="17" t="s">
        <v>281</v>
      </c>
      <c r="K202">
        <f t="shared" si="6"/>
        <v>0</v>
      </c>
      <c r="L202">
        <f t="shared" si="7"/>
        <v>0</v>
      </c>
    </row>
    <row r="203" spans="1:12" ht="12.75" hidden="1">
      <c r="A203" s="17" t="s">
        <v>167</v>
      </c>
      <c r="B203" s="17" t="s">
        <v>283</v>
      </c>
      <c r="K203">
        <f t="shared" si="6"/>
        <v>0</v>
      </c>
      <c r="L203">
        <f t="shared" si="7"/>
        <v>0</v>
      </c>
    </row>
    <row r="204" spans="1:12" ht="12.75" hidden="1">
      <c r="A204" s="17" t="s">
        <v>168</v>
      </c>
      <c r="B204" s="17" t="s">
        <v>282</v>
      </c>
      <c r="K204">
        <f t="shared" si="6"/>
        <v>0</v>
      </c>
      <c r="L204">
        <f t="shared" si="7"/>
        <v>0</v>
      </c>
    </row>
    <row r="205" spans="1:12" ht="12.75" hidden="1">
      <c r="A205" s="17" t="s">
        <v>169</v>
      </c>
      <c r="B205" s="17" t="s">
        <v>35</v>
      </c>
      <c r="K205">
        <f t="shared" si="6"/>
        <v>0</v>
      </c>
      <c r="L205">
        <f t="shared" si="7"/>
        <v>0</v>
      </c>
    </row>
    <row r="206" spans="1:12" ht="12.75" hidden="1">
      <c r="A206" s="17" t="s">
        <v>170</v>
      </c>
      <c r="B206" s="17" t="s">
        <v>562</v>
      </c>
      <c r="K206">
        <f t="shared" si="6"/>
        <v>0</v>
      </c>
      <c r="L206">
        <f t="shared" si="7"/>
        <v>0</v>
      </c>
    </row>
    <row r="207" spans="1:12" ht="12.75" hidden="1">
      <c r="A207" s="17" t="s">
        <v>170</v>
      </c>
      <c r="B207" s="17" t="s">
        <v>163</v>
      </c>
      <c r="K207">
        <f t="shared" si="6"/>
        <v>0</v>
      </c>
      <c r="L207">
        <f t="shared" si="7"/>
        <v>0</v>
      </c>
    </row>
    <row r="208" spans="1:12" ht="12.75" hidden="1">
      <c r="A208" s="17" t="s">
        <v>170</v>
      </c>
      <c r="B208" s="17" t="s">
        <v>283</v>
      </c>
      <c r="K208">
        <f t="shared" si="6"/>
        <v>0</v>
      </c>
      <c r="L208">
        <f t="shared" si="7"/>
        <v>0</v>
      </c>
    </row>
    <row r="209" spans="1:12" ht="12.75" hidden="1">
      <c r="A209" s="17" t="s">
        <v>170</v>
      </c>
      <c r="B209" s="17" t="s">
        <v>230</v>
      </c>
      <c r="K209">
        <f t="shared" si="6"/>
        <v>0</v>
      </c>
      <c r="L209">
        <f t="shared" si="7"/>
        <v>0</v>
      </c>
    </row>
    <row r="210" spans="1:12" ht="12.75" hidden="1">
      <c r="A210" s="17" t="s">
        <v>171</v>
      </c>
      <c r="B210" s="17" t="s">
        <v>233</v>
      </c>
      <c r="K210">
        <f t="shared" si="6"/>
        <v>0</v>
      </c>
      <c r="L210">
        <f t="shared" si="7"/>
        <v>0</v>
      </c>
    </row>
    <row r="211" spans="1:12" ht="12.75">
      <c r="A211" s="17" t="s">
        <v>257</v>
      </c>
      <c r="B211" s="17" t="s">
        <v>429</v>
      </c>
      <c r="K211">
        <f t="shared" si="6"/>
        <v>0</v>
      </c>
      <c r="L211">
        <f t="shared" si="7"/>
        <v>0</v>
      </c>
    </row>
    <row r="212" spans="1:12" ht="12.75" hidden="1">
      <c r="A212" s="17" t="s">
        <v>258</v>
      </c>
      <c r="B212" s="17" t="s">
        <v>430</v>
      </c>
      <c r="K212">
        <f t="shared" si="6"/>
        <v>0</v>
      </c>
      <c r="L212">
        <f t="shared" si="7"/>
        <v>0</v>
      </c>
    </row>
    <row r="213" spans="1:12" ht="12.75" hidden="1">
      <c r="A213" s="17" t="s">
        <v>172</v>
      </c>
      <c r="B213" s="17" t="s">
        <v>281</v>
      </c>
      <c r="K213">
        <f t="shared" si="6"/>
        <v>0</v>
      </c>
      <c r="L213">
        <f t="shared" si="7"/>
        <v>0</v>
      </c>
    </row>
    <row r="214" spans="1:12" ht="12.75">
      <c r="A214" s="17" t="s">
        <v>173</v>
      </c>
      <c r="B214" s="17" t="s">
        <v>35</v>
      </c>
      <c r="C214" s="5">
        <v>1</v>
      </c>
      <c r="K214">
        <f t="shared" si="6"/>
        <v>1</v>
      </c>
      <c r="L214">
        <f t="shared" si="7"/>
        <v>1</v>
      </c>
    </row>
    <row r="215" spans="1:12" ht="12.75" hidden="1">
      <c r="A215" s="17" t="s">
        <v>174</v>
      </c>
      <c r="B215" s="17" t="s">
        <v>284</v>
      </c>
      <c r="K215">
        <f t="shared" si="6"/>
        <v>0</v>
      </c>
      <c r="L215">
        <f t="shared" si="7"/>
        <v>0</v>
      </c>
    </row>
    <row r="216" spans="1:12" ht="12.75" hidden="1">
      <c r="A216" s="17" t="s">
        <v>259</v>
      </c>
      <c r="B216" s="17" t="s">
        <v>522</v>
      </c>
      <c r="K216">
        <f t="shared" si="6"/>
        <v>0</v>
      </c>
      <c r="L216">
        <f t="shared" si="7"/>
        <v>0</v>
      </c>
    </row>
    <row r="217" spans="1:12" ht="12.75" hidden="1">
      <c r="A217" s="17" t="s">
        <v>175</v>
      </c>
      <c r="B217" s="17" t="s">
        <v>285</v>
      </c>
      <c r="K217">
        <f t="shared" si="6"/>
        <v>0</v>
      </c>
      <c r="L217">
        <f t="shared" si="7"/>
        <v>0</v>
      </c>
    </row>
    <row r="218" spans="1:12" ht="12.75">
      <c r="A218" s="17" t="s">
        <v>260</v>
      </c>
      <c r="B218" s="17" t="s">
        <v>431</v>
      </c>
      <c r="J218" s="5">
        <v>1</v>
      </c>
      <c r="K218">
        <f t="shared" si="6"/>
        <v>1</v>
      </c>
      <c r="L218">
        <f t="shared" si="7"/>
        <v>1</v>
      </c>
    </row>
    <row r="219" spans="1:12" ht="12.75" hidden="1">
      <c r="A219" s="17" t="s">
        <v>261</v>
      </c>
      <c r="B219" s="17" t="s">
        <v>280</v>
      </c>
      <c r="K219">
        <f t="shared" si="6"/>
        <v>0</v>
      </c>
      <c r="L219">
        <f t="shared" si="7"/>
        <v>0</v>
      </c>
    </row>
    <row r="220" spans="1:12" ht="12.75" hidden="1">
      <c r="A220" s="17" t="s">
        <v>176</v>
      </c>
      <c r="B220" s="17" t="s">
        <v>286</v>
      </c>
      <c r="K220">
        <f t="shared" si="6"/>
        <v>0</v>
      </c>
      <c r="L220">
        <f t="shared" si="7"/>
        <v>0</v>
      </c>
    </row>
    <row r="221" spans="1:12" ht="12.75" hidden="1">
      <c r="A221" s="17" t="s">
        <v>262</v>
      </c>
      <c r="B221" s="17" t="s">
        <v>554</v>
      </c>
      <c r="K221">
        <f t="shared" si="6"/>
        <v>0</v>
      </c>
      <c r="L221">
        <f t="shared" si="7"/>
        <v>0</v>
      </c>
    </row>
    <row r="222" spans="1:12" ht="12.75" hidden="1">
      <c r="A222" s="17" t="s">
        <v>113</v>
      </c>
      <c r="B222" s="17" t="s">
        <v>287</v>
      </c>
      <c r="K222">
        <f t="shared" si="6"/>
        <v>0</v>
      </c>
      <c r="L222">
        <f t="shared" si="7"/>
        <v>0</v>
      </c>
    </row>
    <row r="223" spans="1:12" ht="12.75" hidden="1">
      <c r="A223" s="17" t="s">
        <v>177</v>
      </c>
      <c r="B223" s="17" t="s">
        <v>49</v>
      </c>
      <c r="K223">
        <f t="shared" si="6"/>
        <v>0</v>
      </c>
      <c r="L223">
        <f t="shared" si="7"/>
        <v>0</v>
      </c>
    </row>
    <row r="224" spans="1:12" ht="12.75" hidden="1">
      <c r="A224" s="17" t="s">
        <v>178</v>
      </c>
      <c r="B224" s="17" t="s">
        <v>535</v>
      </c>
      <c r="K224">
        <f t="shared" si="6"/>
        <v>0</v>
      </c>
      <c r="L224">
        <f t="shared" si="7"/>
        <v>0</v>
      </c>
    </row>
    <row r="225" spans="1:12" ht="12.75" hidden="1">
      <c r="A225" s="17" t="s">
        <v>179</v>
      </c>
      <c r="B225" s="17" t="s">
        <v>288</v>
      </c>
      <c r="K225">
        <f t="shared" si="6"/>
        <v>0</v>
      </c>
      <c r="L225">
        <f t="shared" si="7"/>
        <v>0</v>
      </c>
    </row>
    <row r="226" spans="1:12" ht="12.75" hidden="1">
      <c r="A226" s="17" t="s">
        <v>179</v>
      </c>
      <c r="B226" s="17" t="s">
        <v>475</v>
      </c>
      <c r="K226">
        <f t="shared" si="6"/>
        <v>0</v>
      </c>
      <c r="L226">
        <f t="shared" si="7"/>
        <v>0</v>
      </c>
    </row>
    <row r="227" spans="1:12" ht="12.75" hidden="1">
      <c r="A227" s="17" t="s">
        <v>263</v>
      </c>
      <c r="B227" s="17" t="s">
        <v>609</v>
      </c>
      <c r="K227">
        <f t="shared" si="6"/>
        <v>0</v>
      </c>
      <c r="L227">
        <f t="shared" si="7"/>
        <v>0</v>
      </c>
    </row>
    <row r="228" spans="1:12" ht="12.75" hidden="1">
      <c r="A228" s="17" t="s">
        <v>180</v>
      </c>
      <c r="B228" s="17" t="s">
        <v>230</v>
      </c>
      <c r="K228">
        <f t="shared" si="6"/>
        <v>0</v>
      </c>
      <c r="L228">
        <f t="shared" si="7"/>
        <v>0</v>
      </c>
    </row>
    <row r="229" spans="1:12" ht="12.75">
      <c r="A229" s="17" t="s">
        <v>264</v>
      </c>
      <c r="B229" s="17" t="s">
        <v>432</v>
      </c>
      <c r="J229" s="5">
        <v>1</v>
      </c>
      <c r="K229">
        <f t="shared" si="6"/>
        <v>1</v>
      </c>
      <c r="L229">
        <f t="shared" si="7"/>
        <v>1</v>
      </c>
    </row>
    <row r="230" spans="1:12" ht="12.75" hidden="1">
      <c r="A230" s="17" t="s">
        <v>664</v>
      </c>
      <c r="B230" s="17" t="s">
        <v>433</v>
      </c>
      <c r="K230">
        <f t="shared" si="6"/>
        <v>0</v>
      </c>
      <c r="L230">
        <f t="shared" si="7"/>
        <v>0</v>
      </c>
    </row>
    <row r="231" spans="1:12" ht="12.75" hidden="1">
      <c r="A231" s="17" t="s">
        <v>265</v>
      </c>
      <c r="B231" s="17" t="s">
        <v>550</v>
      </c>
      <c r="K231">
        <f t="shared" si="6"/>
        <v>0</v>
      </c>
      <c r="L231">
        <f t="shared" si="7"/>
        <v>0</v>
      </c>
    </row>
    <row r="232" spans="1:12" ht="12.75" hidden="1">
      <c r="A232" s="17" t="s">
        <v>181</v>
      </c>
      <c r="B232" s="17" t="s">
        <v>289</v>
      </c>
      <c r="K232">
        <f t="shared" si="6"/>
        <v>0</v>
      </c>
      <c r="L232">
        <f t="shared" si="7"/>
        <v>0</v>
      </c>
    </row>
    <row r="233" spans="1:12" ht="12.75">
      <c r="A233" s="17" t="s">
        <v>182</v>
      </c>
      <c r="B233" s="17" t="s">
        <v>290</v>
      </c>
      <c r="E233" s="5">
        <v>4</v>
      </c>
      <c r="J233" s="5">
        <v>1</v>
      </c>
      <c r="K233">
        <f t="shared" si="6"/>
        <v>5</v>
      </c>
      <c r="L233">
        <f t="shared" si="7"/>
        <v>5</v>
      </c>
    </row>
    <row r="234" spans="1:12" ht="12.75" hidden="1">
      <c r="A234" s="17" t="s">
        <v>183</v>
      </c>
      <c r="B234" s="17" t="s">
        <v>163</v>
      </c>
      <c r="K234">
        <f t="shared" si="6"/>
        <v>0</v>
      </c>
      <c r="L234">
        <f t="shared" si="7"/>
        <v>0</v>
      </c>
    </row>
    <row r="235" spans="1:12" ht="12.75">
      <c r="A235" s="17" t="s">
        <v>266</v>
      </c>
      <c r="B235" s="17" t="s">
        <v>300</v>
      </c>
      <c r="C235" s="5">
        <v>1</v>
      </c>
      <c r="G235" s="5">
        <v>1</v>
      </c>
      <c r="J235" s="5">
        <v>1</v>
      </c>
      <c r="K235">
        <f t="shared" si="6"/>
        <v>3</v>
      </c>
      <c r="L235">
        <f t="shared" si="7"/>
        <v>3</v>
      </c>
    </row>
    <row r="236" spans="1:12" ht="12.75">
      <c r="A236" s="17" t="s">
        <v>688</v>
      </c>
      <c r="B236" s="17" t="s">
        <v>689</v>
      </c>
      <c r="C236" s="5">
        <f>4+1</f>
        <v>5</v>
      </c>
      <c r="D236" s="5">
        <v>1</v>
      </c>
      <c r="F236" s="5">
        <v>1</v>
      </c>
      <c r="I236" s="5">
        <v>18</v>
      </c>
      <c r="K236">
        <f t="shared" si="6"/>
        <v>25</v>
      </c>
      <c r="L236">
        <f t="shared" si="7"/>
        <v>10</v>
      </c>
    </row>
    <row r="237" spans="1:12" ht="12.75" hidden="1">
      <c r="A237" s="17" t="s">
        <v>672</v>
      </c>
      <c r="B237" s="17" t="s">
        <v>673</v>
      </c>
      <c r="K237">
        <f t="shared" si="6"/>
        <v>0</v>
      </c>
      <c r="L237">
        <f t="shared" si="7"/>
        <v>0</v>
      </c>
    </row>
    <row r="238" spans="1:12" ht="12.75" hidden="1">
      <c r="A238" s="17" t="s">
        <v>114</v>
      </c>
      <c r="B238" s="17" t="s">
        <v>690</v>
      </c>
      <c r="K238">
        <f t="shared" si="6"/>
        <v>0</v>
      </c>
      <c r="L238">
        <f t="shared" si="7"/>
        <v>0</v>
      </c>
    </row>
    <row r="239" spans="1:12" ht="12.75" hidden="1">
      <c r="A239" s="17" t="s">
        <v>115</v>
      </c>
      <c r="B239" s="17" t="s">
        <v>458</v>
      </c>
      <c r="K239">
        <f t="shared" si="6"/>
        <v>0</v>
      </c>
      <c r="L239">
        <f t="shared" si="7"/>
        <v>0</v>
      </c>
    </row>
    <row r="240" spans="1:12" ht="12.75">
      <c r="A240" s="17" t="s">
        <v>184</v>
      </c>
      <c r="B240" s="17" t="s">
        <v>293</v>
      </c>
      <c r="C240" s="5">
        <v>1</v>
      </c>
      <c r="K240">
        <f t="shared" si="6"/>
        <v>1</v>
      </c>
      <c r="L240">
        <f t="shared" si="7"/>
        <v>1</v>
      </c>
    </row>
    <row r="241" spans="1:12" ht="12.75" hidden="1">
      <c r="A241" s="17" t="s">
        <v>267</v>
      </c>
      <c r="B241" s="17" t="s">
        <v>27</v>
      </c>
      <c r="K241">
        <f t="shared" si="6"/>
        <v>0</v>
      </c>
      <c r="L241">
        <f t="shared" si="7"/>
        <v>0</v>
      </c>
    </row>
    <row r="242" spans="1:12" ht="12.75" hidden="1">
      <c r="A242" s="17" t="s">
        <v>185</v>
      </c>
      <c r="B242" s="17" t="s">
        <v>294</v>
      </c>
      <c r="K242">
        <f t="shared" si="6"/>
        <v>0</v>
      </c>
      <c r="L242">
        <f t="shared" si="7"/>
        <v>0</v>
      </c>
    </row>
    <row r="243" spans="1:12" ht="12.75" hidden="1">
      <c r="A243" s="17" t="s">
        <v>186</v>
      </c>
      <c r="B243" s="17" t="s">
        <v>295</v>
      </c>
      <c r="K243">
        <f t="shared" si="6"/>
        <v>0</v>
      </c>
      <c r="L243">
        <f t="shared" si="7"/>
        <v>0</v>
      </c>
    </row>
    <row r="244" spans="1:12" ht="12.75" hidden="1">
      <c r="A244" s="17" t="s">
        <v>186</v>
      </c>
      <c r="B244" s="17" t="s">
        <v>291</v>
      </c>
      <c r="K244">
        <f t="shared" si="6"/>
        <v>0</v>
      </c>
      <c r="L244">
        <f t="shared" si="7"/>
        <v>0</v>
      </c>
    </row>
    <row r="245" spans="1:12" ht="12.75" hidden="1">
      <c r="A245" s="17" t="s">
        <v>186</v>
      </c>
      <c r="B245" s="17" t="s">
        <v>296</v>
      </c>
      <c r="K245">
        <f t="shared" si="6"/>
        <v>0</v>
      </c>
      <c r="L245">
        <f t="shared" si="7"/>
        <v>0</v>
      </c>
    </row>
    <row r="246" spans="1:12" ht="12.75" hidden="1">
      <c r="A246" s="17" t="s">
        <v>187</v>
      </c>
      <c r="B246" s="17" t="s">
        <v>297</v>
      </c>
      <c r="K246">
        <f t="shared" si="6"/>
        <v>0</v>
      </c>
      <c r="L246">
        <f t="shared" si="7"/>
        <v>0</v>
      </c>
    </row>
    <row r="247" spans="1:12" ht="12.75" hidden="1">
      <c r="A247" s="17" t="s">
        <v>188</v>
      </c>
      <c r="B247" s="17" t="s">
        <v>298</v>
      </c>
      <c r="K247">
        <f t="shared" si="6"/>
        <v>0</v>
      </c>
      <c r="L247">
        <f t="shared" si="7"/>
        <v>0</v>
      </c>
    </row>
    <row r="248" spans="1:12" ht="12.75" hidden="1">
      <c r="A248" s="17" t="s">
        <v>666</v>
      </c>
      <c r="B248" s="17" t="s">
        <v>534</v>
      </c>
      <c r="K248">
        <f t="shared" si="6"/>
        <v>0</v>
      </c>
      <c r="L248">
        <f t="shared" si="7"/>
        <v>0</v>
      </c>
    </row>
    <row r="249" spans="1:12" ht="12.75" hidden="1">
      <c r="A249" s="17" t="s">
        <v>189</v>
      </c>
      <c r="B249" s="17" t="s">
        <v>459</v>
      </c>
      <c r="K249">
        <f t="shared" si="6"/>
        <v>0</v>
      </c>
      <c r="L249">
        <f t="shared" si="7"/>
        <v>0</v>
      </c>
    </row>
    <row r="250" spans="1:12" ht="12.75" hidden="1">
      <c r="A250" s="17" t="s">
        <v>671</v>
      </c>
      <c r="B250" s="17" t="s">
        <v>521</v>
      </c>
      <c r="K250">
        <f t="shared" si="6"/>
        <v>0</v>
      </c>
      <c r="L250">
        <f t="shared" si="7"/>
        <v>0</v>
      </c>
    </row>
    <row r="251" spans="1:12" ht="12.75" hidden="1">
      <c r="A251" s="17" t="s">
        <v>190</v>
      </c>
      <c r="B251" s="17" t="s">
        <v>299</v>
      </c>
      <c r="K251">
        <f t="shared" si="6"/>
        <v>0</v>
      </c>
      <c r="L251">
        <f t="shared" si="7"/>
        <v>0</v>
      </c>
    </row>
    <row r="252" spans="1:12" ht="12.75" hidden="1">
      <c r="A252" s="17" t="s">
        <v>191</v>
      </c>
      <c r="B252" s="17" t="s">
        <v>490</v>
      </c>
      <c r="K252">
        <f t="shared" si="6"/>
        <v>0</v>
      </c>
      <c r="L252">
        <f t="shared" si="7"/>
        <v>0</v>
      </c>
    </row>
    <row r="253" spans="1:12" ht="12.75" hidden="1">
      <c r="A253" s="17" t="s">
        <v>601</v>
      </c>
      <c r="B253" s="17" t="s">
        <v>602</v>
      </c>
      <c r="K253">
        <f t="shared" si="6"/>
        <v>0</v>
      </c>
      <c r="L253">
        <f t="shared" si="7"/>
        <v>0</v>
      </c>
    </row>
    <row r="254" spans="1:12" ht="12.75">
      <c r="A254" s="17" t="s">
        <v>192</v>
      </c>
      <c r="B254" s="17" t="s">
        <v>300</v>
      </c>
      <c r="C254" s="5">
        <v>1</v>
      </c>
      <c r="E254" s="5">
        <v>4</v>
      </c>
      <c r="H254" s="5">
        <v>4</v>
      </c>
      <c r="K254">
        <f t="shared" si="6"/>
        <v>9</v>
      </c>
      <c r="L254">
        <f t="shared" si="7"/>
        <v>9</v>
      </c>
    </row>
    <row r="255" spans="1:12" ht="12.75" hidden="1">
      <c r="A255" s="17" t="s">
        <v>193</v>
      </c>
      <c r="B255" s="17" t="s">
        <v>301</v>
      </c>
      <c r="K255">
        <f t="shared" si="6"/>
        <v>0</v>
      </c>
      <c r="L255">
        <f t="shared" si="7"/>
        <v>0</v>
      </c>
    </row>
    <row r="256" spans="1:12" ht="12.75" hidden="1">
      <c r="A256" s="17" t="s">
        <v>194</v>
      </c>
      <c r="B256" s="17" t="s">
        <v>559</v>
      </c>
      <c r="K256">
        <f t="shared" si="6"/>
        <v>0</v>
      </c>
      <c r="L256">
        <f t="shared" si="7"/>
        <v>0</v>
      </c>
    </row>
    <row r="257" spans="1:12" ht="12.75">
      <c r="A257" s="17" t="s">
        <v>195</v>
      </c>
      <c r="B257" s="17" t="s">
        <v>292</v>
      </c>
      <c r="C257" s="5">
        <v>1</v>
      </c>
      <c r="J257" s="5">
        <v>1</v>
      </c>
      <c r="K257">
        <f t="shared" si="6"/>
        <v>2</v>
      </c>
      <c r="L257">
        <f t="shared" si="7"/>
        <v>2</v>
      </c>
    </row>
    <row r="258" spans="1:12" ht="12.75" hidden="1">
      <c r="A258" s="17" t="s">
        <v>196</v>
      </c>
      <c r="B258" s="17" t="s">
        <v>27</v>
      </c>
      <c r="K258">
        <f t="shared" si="6"/>
        <v>0</v>
      </c>
      <c r="L258">
        <f t="shared" si="7"/>
        <v>0</v>
      </c>
    </row>
    <row r="259" spans="1:12" ht="12.75" hidden="1">
      <c r="A259" s="17" t="s">
        <v>197</v>
      </c>
      <c r="B259" s="17" t="s">
        <v>302</v>
      </c>
      <c r="K259">
        <f t="shared" si="6"/>
        <v>0</v>
      </c>
      <c r="L259">
        <f t="shared" si="7"/>
        <v>0</v>
      </c>
    </row>
    <row r="260" spans="1:12" ht="12.75" hidden="1">
      <c r="A260" s="17" t="s">
        <v>198</v>
      </c>
      <c r="B260" s="17" t="s">
        <v>434</v>
      </c>
      <c r="K260">
        <f t="shared" si="6"/>
        <v>0</v>
      </c>
      <c r="L260">
        <f t="shared" si="7"/>
        <v>0</v>
      </c>
    </row>
    <row r="261" spans="1:12" ht="12.75" hidden="1">
      <c r="A261" s="17" t="s">
        <v>199</v>
      </c>
      <c r="B261" s="17" t="s">
        <v>303</v>
      </c>
      <c r="K261">
        <f t="shared" si="6"/>
        <v>0</v>
      </c>
      <c r="L261">
        <f t="shared" si="7"/>
        <v>0</v>
      </c>
    </row>
    <row r="262" spans="1:12" ht="12.75" hidden="1">
      <c r="A262" s="17" t="s">
        <v>200</v>
      </c>
      <c r="B262" s="17" t="s">
        <v>9</v>
      </c>
      <c r="K262">
        <f t="shared" si="6"/>
        <v>0</v>
      </c>
      <c r="L262">
        <f t="shared" si="7"/>
        <v>0</v>
      </c>
    </row>
    <row r="263" spans="1:12" ht="12.75" hidden="1">
      <c r="A263" s="17" t="s">
        <v>691</v>
      </c>
      <c r="B263" s="17" t="s">
        <v>692</v>
      </c>
      <c r="K263">
        <f aca="true" t="shared" si="8" ref="K263:K326">SUM(C263:J263)</f>
        <v>0</v>
      </c>
      <c r="L263">
        <f t="shared" si="7"/>
        <v>0</v>
      </c>
    </row>
    <row r="264" spans="1:12" ht="12.75" hidden="1">
      <c r="A264" s="17" t="s">
        <v>268</v>
      </c>
      <c r="B264" s="17" t="s">
        <v>602</v>
      </c>
      <c r="K264">
        <f t="shared" si="8"/>
        <v>0</v>
      </c>
      <c r="L264">
        <f t="shared" si="7"/>
        <v>0</v>
      </c>
    </row>
    <row r="265" spans="1:12" ht="12.75" hidden="1">
      <c r="A265" s="17" t="s">
        <v>201</v>
      </c>
      <c r="B265" s="17" t="s">
        <v>576</v>
      </c>
      <c r="K265">
        <f t="shared" si="8"/>
        <v>0</v>
      </c>
      <c r="L265">
        <f aca="true" t="shared" si="9" ref="L265:L328">IF(K265&gt;=10,10,K265)</f>
        <v>0</v>
      </c>
    </row>
    <row r="266" spans="1:12" ht="12.75" hidden="1">
      <c r="A266" s="17" t="s">
        <v>201</v>
      </c>
      <c r="B266" s="17" t="s">
        <v>304</v>
      </c>
      <c r="K266">
        <f t="shared" si="8"/>
        <v>0</v>
      </c>
      <c r="L266">
        <f t="shared" si="9"/>
        <v>0</v>
      </c>
    </row>
    <row r="267" spans="1:12" ht="12.75">
      <c r="A267" s="17" t="s">
        <v>121</v>
      </c>
      <c r="B267" s="17" t="s">
        <v>305</v>
      </c>
      <c r="C267" s="5">
        <v>1</v>
      </c>
      <c r="J267" s="5">
        <v>1</v>
      </c>
      <c r="K267">
        <f t="shared" si="8"/>
        <v>2</v>
      </c>
      <c r="L267">
        <f t="shared" si="9"/>
        <v>2</v>
      </c>
    </row>
    <row r="268" spans="1:12" ht="12.75" hidden="1">
      <c r="A268" s="17" t="s">
        <v>122</v>
      </c>
      <c r="B268" s="17" t="s">
        <v>521</v>
      </c>
      <c r="K268">
        <f t="shared" si="8"/>
        <v>0</v>
      </c>
      <c r="L268">
        <f t="shared" si="9"/>
        <v>0</v>
      </c>
    </row>
    <row r="269" spans="1:12" ht="12.75" hidden="1">
      <c r="A269" s="17" t="s">
        <v>122</v>
      </c>
      <c r="B269" s="17" t="s">
        <v>306</v>
      </c>
      <c r="K269">
        <f t="shared" si="8"/>
        <v>0</v>
      </c>
      <c r="L269">
        <f t="shared" si="9"/>
        <v>0</v>
      </c>
    </row>
    <row r="270" spans="1:12" ht="12.75" hidden="1">
      <c r="A270" s="17" t="s">
        <v>611</v>
      </c>
      <c r="B270" s="17" t="s">
        <v>602</v>
      </c>
      <c r="K270">
        <f t="shared" si="8"/>
        <v>0</v>
      </c>
      <c r="L270">
        <f t="shared" si="9"/>
        <v>0</v>
      </c>
    </row>
    <row r="271" spans="1:12" ht="12.75" hidden="1">
      <c r="A271" s="17" t="s">
        <v>123</v>
      </c>
      <c r="B271" s="17" t="s">
        <v>163</v>
      </c>
      <c r="K271">
        <f t="shared" si="8"/>
        <v>0</v>
      </c>
      <c r="L271">
        <f t="shared" si="9"/>
        <v>0</v>
      </c>
    </row>
    <row r="272" spans="1:12" ht="12.75" hidden="1">
      <c r="A272" s="17" t="s">
        <v>124</v>
      </c>
      <c r="B272" s="17" t="s">
        <v>521</v>
      </c>
      <c r="K272">
        <f t="shared" si="8"/>
        <v>0</v>
      </c>
      <c r="L272">
        <f t="shared" si="9"/>
        <v>0</v>
      </c>
    </row>
    <row r="273" spans="1:12" ht="12.75" hidden="1">
      <c r="A273" s="17" t="s">
        <v>125</v>
      </c>
      <c r="B273" s="17" t="s">
        <v>307</v>
      </c>
      <c r="K273">
        <f t="shared" si="8"/>
        <v>0</v>
      </c>
      <c r="L273">
        <f t="shared" si="9"/>
        <v>0</v>
      </c>
    </row>
    <row r="274" spans="1:12" ht="12.75" hidden="1">
      <c r="A274" s="17" t="s">
        <v>116</v>
      </c>
      <c r="B274" s="17" t="s">
        <v>21</v>
      </c>
      <c r="K274">
        <f t="shared" si="8"/>
        <v>0</v>
      </c>
      <c r="L274">
        <f t="shared" si="9"/>
        <v>0</v>
      </c>
    </row>
    <row r="275" spans="1:12" ht="12.75" hidden="1">
      <c r="A275" s="17" t="s">
        <v>577</v>
      </c>
      <c r="B275" s="17" t="s">
        <v>578</v>
      </c>
      <c r="K275">
        <f t="shared" si="8"/>
        <v>0</v>
      </c>
      <c r="L275">
        <f t="shared" si="9"/>
        <v>0</v>
      </c>
    </row>
    <row r="276" spans="1:12" ht="12.75" hidden="1">
      <c r="A276" s="17" t="s">
        <v>610</v>
      </c>
      <c r="B276" s="17" t="s">
        <v>230</v>
      </c>
      <c r="K276">
        <f t="shared" si="8"/>
        <v>0</v>
      </c>
      <c r="L276">
        <f t="shared" si="9"/>
        <v>0</v>
      </c>
    </row>
    <row r="277" spans="1:12" ht="12.75" hidden="1">
      <c r="A277" s="17" t="s">
        <v>126</v>
      </c>
      <c r="B277" s="17" t="s">
        <v>308</v>
      </c>
      <c r="K277">
        <f t="shared" si="8"/>
        <v>0</v>
      </c>
      <c r="L277">
        <f t="shared" si="9"/>
        <v>0</v>
      </c>
    </row>
    <row r="278" spans="1:12" ht="12.75" hidden="1">
      <c r="A278" s="17" t="s">
        <v>127</v>
      </c>
      <c r="B278" s="17" t="s">
        <v>233</v>
      </c>
      <c r="K278">
        <f t="shared" si="8"/>
        <v>0</v>
      </c>
      <c r="L278">
        <f t="shared" si="9"/>
        <v>0</v>
      </c>
    </row>
    <row r="279" spans="1:12" ht="12.75" hidden="1">
      <c r="A279" s="17" t="s">
        <v>590</v>
      </c>
      <c r="B279" s="17" t="s">
        <v>435</v>
      </c>
      <c r="K279">
        <f t="shared" si="8"/>
        <v>0</v>
      </c>
      <c r="L279">
        <f t="shared" si="9"/>
        <v>0</v>
      </c>
    </row>
    <row r="280" spans="1:12" ht="12.75" hidden="1">
      <c r="A280" s="17" t="s">
        <v>128</v>
      </c>
      <c r="B280" s="17" t="s">
        <v>309</v>
      </c>
      <c r="K280">
        <f t="shared" si="8"/>
        <v>0</v>
      </c>
      <c r="L280">
        <f t="shared" si="9"/>
        <v>0</v>
      </c>
    </row>
    <row r="281" spans="1:12" ht="12.75" hidden="1">
      <c r="A281" s="17" t="s">
        <v>128</v>
      </c>
      <c r="B281" s="17" t="s">
        <v>310</v>
      </c>
      <c r="K281">
        <f t="shared" si="8"/>
        <v>0</v>
      </c>
      <c r="L281">
        <f t="shared" si="9"/>
        <v>0</v>
      </c>
    </row>
    <row r="282" spans="1:12" ht="12.75" hidden="1">
      <c r="A282" s="17" t="s">
        <v>129</v>
      </c>
      <c r="B282" s="17" t="s">
        <v>311</v>
      </c>
      <c r="K282">
        <f t="shared" si="8"/>
        <v>0</v>
      </c>
      <c r="L282">
        <f t="shared" si="9"/>
        <v>0</v>
      </c>
    </row>
    <row r="283" spans="1:12" ht="12.75" hidden="1">
      <c r="A283" s="17" t="s">
        <v>130</v>
      </c>
      <c r="B283" s="17" t="s">
        <v>312</v>
      </c>
      <c r="K283">
        <f t="shared" si="8"/>
        <v>0</v>
      </c>
      <c r="L283">
        <f t="shared" si="9"/>
        <v>0</v>
      </c>
    </row>
    <row r="284" spans="1:12" ht="12.75" hidden="1">
      <c r="A284" s="17" t="s">
        <v>131</v>
      </c>
      <c r="B284" s="17" t="s">
        <v>313</v>
      </c>
      <c r="K284">
        <f t="shared" si="8"/>
        <v>0</v>
      </c>
      <c r="L284">
        <f t="shared" si="9"/>
        <v>0</v>
      </c>
    </row>
    <row r="285" spans="1:12" ht="12.75" hidden="1">
      <c r="A285" s="17" t="s">
        <v>132</v>
      </c>
      <c r="B285" s="17" t="s">
        <v>314</v>
      </c>
      <c r="K285">
        <f t="shared" si="8"/>
        <v>0</v>
      </c>
      <c r="L285">
        <f t="shared" si="9"/>
        <v>0</v>
      </c>
    </row>
    <row r="286" spans="1:12" ht="12.75" hidden="1">
      <c r="A286" s="17" t="s">
        <v>269</v>
      </c>
      <c r="B286" s="17" t="s">
        <v>535</v>
      </c>
      <c r="K286">
        <f t="shared" si="8"/>
        <v>0</v>
      </c>
      <c r="L286">
        <f t="shared" si="9"/>
        <v>0</v>
      </c>
    </row>
    <row r="287" spans="1:12" ht="12.75" hidden="1">
      <c r="A287" s="17" t="s">
        <v>270</v>
      </c>
      <c r="B287" s="17" t="s">
        <v>37</v>
      </c>
      <c r="K287">
        <f t="shared" si="8"/>
        <v>0</v>
      </c>
      <c r="L287">
        <f t="shared" si="9"/>
        <v>0</v>
      </c>
    </row>
    <row r="288" spans="1:12" ht="12.75">
      <c r="A288" s="17" t="s">
        <v>133</v>
      </c>
      <c r="B288" s="17" t="s">
        <v>544</v>
      </c>
      <c r="C288" s="5">
        <v>1</v>
      </c>
      <c r="K288">
        <f t="shared" si="8"/>
        <v>1</v>
      </c>
      <c r="L288">
        <f t="shared" si="9"/>
        <v>1</v>
      </c>
    </row>
    <row r="289" spans="1:12" ht="12.75" hidden="1">
      <c r="A289" s="17" t="s">
        <v>133</v>
      </c>
      <c r="B289" s="17" t="s">
        <v>315</v>
      </c>
      <c r="K289">
        <f t="shared" si="8"/>
        <v>0</v>
      </c>
      <c r="L289">
        <f t="shared" si="9"/>
        <v>0</v>
      </c>
    </row>
    <row r="290" spans="1:12" ht="12.75" hidden="1">
      <c r="A290" s="17" t="s">
        <v>134</v>
      </c>
      <c r="B290" s="17" t="s">
        <v>533</v>
      </c>
      <c r="K290">
        <f t="shared" si="8"/>
        <v>0</v>
      </c>
      <c r="L290">
        <f t="shared" si="9"/>
        <v>0</v>
      </c>
    </row>
    <row r="291" spans="1:12" ht="12.75" hidden="1">
      <c r="A291" s="17" t="s">
        <v>135</v>
      </c>
      <c r="B291" s="17" t="s">
        <v>289</v>
      </c>
      <c r="K291">
        <f t="shared" si="8"/>
        <v>0</v>
      </c>
      <c r="L291">
        <f t="shared" si="9"/>
        <v>0</v>
      </c>
    </row>
    <row r="292" spans="1:12" ht="12.75" hidden="1">
      <c r="A292" s="17" t="s">
        <v>136</v>
      </c>
      <c r="B292" s="17" t="s">
        <v>680</v>
      </c>
      <c r="K292">
        <f t="shared" si="8"/>
        <v>0</v>
      </c>
      <c r="L292">
        <f t="shared" si="9"/>
        <v>0</v>
      </c>
    </row>
    <row r="293" spans="1:12" ht="12.75" hidden="1">
      <c r="A293" s="17" t="s">
        <v>137</v>
      </c>
      <c r="B293" s="17" t="s">
        <v>279</v>
      </c>
      <c r="K293">
        <f t="shared" si="8"/>
        <v>0</v>
      </c>
      <c r="L293">
        <f t="shared" si="9"/>
        <v>0</v>
      </c>
    </row>
    <row r="294" spans="1:12" ht="12.75" hidden="1">
      <c r="A294" s="17" t="s">
        <v>137</v>
      </c>
      <c r="B294" s="17" t="s">
        <v>230</v>
      </c>
      <c r="K294">
        <f t="shared" si="8"/>
        <v>0</v>
      </c>
      <c r="L294">
        <f t="shared" si="9"/>
        <v>0</v>
      </c>
    </row>
    <row r="295" spans="1:12" ht="12.75" hidden="1">
      <c r="A295" s="17" t="s">
        <v>103</v>
      </c>
      <c r="B295" s="17" t="s">
        <v>639</v>
      </c>
      <c r="K295">
        <f t="shared" si="8"/>
        <v>0</v>
      </c>
      <c r="L295">
        <f t="shared" si="9"/>
        <v>0</v>
      </c>
    </row>
    <row r="296" spans="1:12" ht="12.75" hidden="1">
      <c r="A296" s="17" t="s">
        <v>138</v>
      </c>
      <c r="B296" s="17" t="s">
        <v>525</v>
      </c>
      <c r="K296">
        <f t="shared" si="8"/>
        <v>0</v>
      </c>
      <c r="L296">
        <f t="shared" si="9"/>
        <v>0</v>
      </c>
    </row>
    <row r="297" spans="1:12" ht="12.75" hidden="1">
      <c r="A297" s="17" t="s">
        <v>138</v>
      </c>
      <c r="B297" s="17" t="s">
        <v>457</v>
      </c>
      <c r="K297">
        <f t="shared" si="8"/>
        <v>0</v>
      </c>
      <c r="L297">
        <f t="shared" si="9"/>
        <v>0</v>
      </c>
    </row>
    <row r="298" spans="1:12" ht="12.75" hidden="1">
      <c r="A298" s="17" t="s">
        <v>139</v>
      </c>
      <c r="B298" s="17" t="s">
        <v>316</v>
      </c>
      <c r="K298">
        <f t="shared" si="8"/>
        <v>0</v>
      </c>
      <c r="L298">
        <f t="shared" si="9"/>
        <v>0</v>
      </c>
    </row>
    <row r="299" spans="1:12" ht="12.75" hidden="1">
      <c r="A299" s="17" t="s">
        <v>140</v>
      </c>
      <c r="B299" s="17" t="s">
        <v>317</v>
      </c>
      <c r="K299">
        <f t="shared" si="8"/>
        <v>0</v>
      </c>
      <c r="L299">
        <f t="shared" si="9"/>
        <v>0</v>
      </c>
    </row>
    <row r="300" spans="1:12" ht="12.75">
      <c r="A300" s="17" t="s">
        <v>141</v>
      </c>
      <c r="B300" s="17" t="s">
        <v>544</v>
      </c>
      <c r="E300" s="5">
        <v>4</v>
      </c>
      <c r="F300" s="5">
        <v>1</v>
      </c>
      <c r="K300">
        <f t="shared" si="8"/>
        <v>5</v>
      </c>
      <c r="L300">
        <f t="shared" si="9"/>
        <v>5</v>
      </c>
    </row>
    <row r="301" spans="1:12" ht="12.75">
      <c r="A301" s="17" t="s">
        <v>142</v>
      </c>
      <c r="B301" s="17" t="s">
        <v>318</v>
      </c>
      <c r="F301" s="5">
        <v>1</v>
      </c>
      <c r="H301" s="5">
        <v>4</v>
      </c>
      <c r="K301">
        <f t="shared" si="8"/>
        <v>5</v>
      </c>
      <c r="L301">
        <f t="shared" si="9"/>
        <v>5</v>
      </c>
    </row>
    <row r="302" spans="1:12" ht="12.75">
      <c r="A302" s="17" t="s">
        <v>142</v>
      </c>
      <c r="B302" s="17" t="s">
        <v>524</v>
      </c>
      <c r="K302">
        <f t="shared" si="8"/>
        <v>0</v>
      </c>
      <c r="L302">
        <f t="shared" si="9"/>
        <v>0</v>
      </c>
    </row>
    <row r="303" spans="1:12" ht="12.75" hidden="1">
      <c r="A303" s="17" t="s">
        <v>579</v>
      </c>
      <c r="B303" s="17" t="s">
        <v>580</v>
      </c>
      <c r="K303">
        <f t="shared" si="8"/>
        <v>0</v>
      </c>
      <c r="L303">
        <f t="shared" si="9"/>
        <v>0</v>
      </c>
    </row>
    <row r="304" spans="1:12" ht="12.75" hidden="1">
      <c r="A304" s="17" t="s">
        <v>480</v>
      </c>
      <c r="B304" s="17" t="s">
        <v>481</v>
      </c>
      <c r="K304">
        <f t="shared" si="8"/>
        <v>0</v>
      </c>
      <c r="L304">
        <f t="shared" si="9"/>
        <v>0</v>
      </c>
    </row>
    <row r="305" spans="1:12" ht="12.75" hidden="1">
      <c r="A305" s="17" t="s">
        <v>480</v>
      </c>
      <c r="B305" s="17" t="s">
        <v>436</v>
      </c>
      <c r="K305">
        <f t="shared" si="8"/>
        <v>0</v>
      </c>
      <c r="L305">
        <f t="shared" si="9"/>
        <v>0</v>
      </c>
    </row>
    <row r="306" spans="1:12" ht="12.75" hidden="1">
      <c r="A306" s="17" t="s">
        <v>271</v>
      </c>
      <c r="B306" s="17" t="s">
        <v>163</v>
      </c>
      <c r="K306">
        <f t="shared" si="8"/>
        <v>0</v>
      </c>
      <c r="L306">
        <f t="shared" si="9"/>
        <v>0</v>
      </c>
    </row>
    <row r="307" spans="1:12" ht="12.75">
      <c r="A307" s="17" t="s">
        <v>144</v>
      </c>
      <c r="B307" s="17" t="s">
        <v>143</v>
      </c>
      <c r="C307" s="5">
        <v>1</v>
      </c>
      <c r="D307" s="5">
        <v>1</v>
      </c>
      <c r="K307">
        <f t="shared" si="8"/>
        <v>2</v>
      </c>
      <c r="L307">
        <f t="shared" si="9"/>
        <v>2</v>
      </c>
    </row>
    <row r="308" spans="1:12" ht="12.75" hidden="1">
      <c r="A308" s="17" t="s">
        <v>145</v>
      </c>
      <c r="B308" s="17" t="s">
        <v>319</v>
      </c>
      <c r="H308" s="11"/>
      <c r="I308" s="11"/>
      <c r="K308">
        <f t="shared" si="8"/>
        <v>0</v>
      </c>
      <c r="L308">
        <f t="shared" si="9"/>
        <v>0</v>
      </c>
    </row>
    <row r="309" spans="1:12" ht="12.75" hidden="1">
      <c r="A309" s="17" t="s">
        <v>146</v>
      </c>
      <c r="B309" s="17" t="s">
        <v>320</v>
      </c>
      <c r="H309" s="11"/>
      <c r="I309" s="11"/>
      <c r="K309">
        <f t="shared" si="8"/>
        <v>0</v>
      </c>
      <c r="L309">
        <f t="shared" si="9"/>
        <v>0</v>
      </c>
    </row>
    <row r="310" spans="1:12" ht="12.75" hidden="1">
      <c r="A310" s="17" t="s">
        <v>147</v>
      </c>
      <c r="B310" s="17" t="s">
        <v>321</v>
      </c>
      <c r="H310" s="11"/>
      <c r="I310" s="11"/>
      <c r="K310">
        <f t="shared" si="8"/>
        <v>0</v>
      </c>
      <c r="L310">
        <f t="shared" si="9"/>
        <v>0</v>
      </c>
    </row>
    <row r="311" spans="1:12" ht="12.75" hidden="1">
      <c r="A311" s="17" t="s">
        <v>147</v>
      </c>
      <c r="B311" s="17" t="s">
        <v>322</v>
      </c>
      <c r="K311">
        <f t="shared" si="8"/>
        <v>0</v>
      </c>
      <c r="L311">
        <f t="shared" si="9"/>
        <v>0</v>
      </c>
    </row>
    <row r="312" spans="1:12" ht="12.75" hidden="1">
      <c r="A312" s="17" t="s">
        <v>104</v>
      </c>
      <c r="B312" s="17" t="s">
        <v>105</v>
      </c>
      <c r="K312">
        <f t="shared" si="8"/>
        <v>0</v>
      </c>
      <c r="L312">
        <f t="shared" si="9"/>
        <v>0</v>
      </c>
    </row>
    <row r="313" spans="1:12" ht="12.75" hidden="1">
      <c r="A313" s="17" t="s">
        <v>148</v>
      </c>
      <c r="B313" s="17" t="s">
        <v>669</v>
      </c>
      <c r="K313">
        <f t="shared" si="8"/>
        <v>0</v>
      </c>
      <c r="L313">
        <f t="shared" si="9"/>
        <v>0</v>
      </c>
    </row>
    <row r="314" spans="1:12" ht="12.75" hidden="1">
      <c r="A314" s="17" t="s">
        <v>149</v>
      </c>
      <c r="B314" s="17" t="s">
        <v>533</v>
      </c>
      <c r="K314">
        <f t="shared" si="8"/>
        <v>0</v>
      </c>
      <c r="L314">
        <f t="shared" si="9"/>
        <v>0</v>
      </c>
    </row>
    <row r="315" spans="1:12" ht="12.75" hidden="1">
      <c r="A315" s="17" t="s">
        <v>150</v>
      </c>
      <c r="B315" s="17" t="s">
        <v>323</v>
      </c>
      <c r="K315">
        <f t="shared" si="8"/>
        <v>0</v>
      </c>
      <c r="L315">
        <f t="shared" si="9"/>
        <v>0</v>
      </c>
    </row>
    <row r="316" spans="1:12" ht="12.75" hidden="1">
      <c r="A316" s="17" t="s">
        <v>150</v>
      </c>
      <c r="B316" s="17" t="s">
        <v>636</v>
      </c>
      <c r="K316">
        <f t="shared" si="8"/>
        <v>0</v>
      </c>
      <c r="L316">
        <f t="shared" si="9"/>
        <v>0</v>
      </c>
    </row>
    <row r="317" spans="1:12" ht="12.75">
      <c r="A317" s="17" t="s">
        <v>151</v>
      </c>
      <c r="B317" s="17" t="s">
        <v>637</v>
      </c>
      <c r="C317" s="5">
        <v>1</v>
      </c>
      <c r="E317" s="5">
        <v>4</v>
      </c>
      <c r="J317" s="5">
        <v>1</v>
      </c>
      <c r="K317">
        <f t="shared" si="8"/>
        <v>6</v>
      </c>
      <c r="L317">
        <f t="shared" si="9"/>
        <v>6</v>
      </c>
    </row>
    <row r="318" spans="1:12" ht="12.75" hidden="1">
      <c r="A318" s="17" t="s">
        <v>608</v>
      </c>
      <c r="B318" s="17" t="s">
        <v>609</v>
      </c>
      <c r="K318">
        <f t="shared" si="8"/>
        <v>0</v>
      </c>
      <c r="L318">
        <f t="shared" si="9"/>
        <v>0</v>
      </c>
    </row>
    <row r="319" spans="1:12" ht="12.75" hidden="1">
      <c r="A319" s="17" t="s">
        <v>152</v>
      </c>
      <c r="B319" s="17" t="s">
        <v>322</v>
      </c>
      <c r="K319">
        <f t="shared" si="8"/>
        <v>0</v>
      </c>
      <c r="L319">
        <f t="shared" si="9"/>
        <v>0</v>
      </c>
    </row>
    <row r="320" spans="1:12" ht="12.75" hidden="1">
      <c r="A320" s="17" t="s">
        <v>272</v>
      </c>
      <c r="B320" s="17" t="s">
        <v>437</v>
      </c>
      <c r="K320">
        <f t="shared" si="8"/>
        <v>0</v>
      </c>
      <c r="L320">
        <f t="shared" si="9"/>
        <v>0</v>
      </c>
    </row>
    <row r="321" spans="1:12" ht="12.75" hidden="1">
      <c r="A321" s="17" t="s">
        <v>153</v>
      </c>
      <c r="B321" s="17" t="s">
        <v>16</v>
      </c>
      <c r="K321">
        <f t="shared" si="8"/>
        <v>0</v>
      </c>
      <c r="L321">
        <f t="shared" si="9"/>
        <v>0</v>
      </c>
    </row>
    <row r="322" spans="1:12" ht="12.75">
      <c r="A322" s="17" t="s">
        <v>598</v>
      </c>
      <c r="B322" s="17" t="s">
        <v>641</v>
      </c>
      <c r="C322" s="5">
        <v>1</v>
      </c>
      <c r="H322" s="5">
        <v>4</v>
      </c>
      <c r="K322">
        <f t="shared" si="8"/>
        <v>5</v>
      </c>
      <c r="L322">
        <f t="shared" si="9"/>
        <v>5</v>
      </c>
    </row>
    <row r="323" spans="1:12" ht="12.75" hidden="1">
      <c r="A323" s="17" t="s">
        <v>154</v>
      </c>
      <c r="B323" s="17" t="s">
        <v>9</v>
      </c>
      <c r="K323">
        <f t="shared" si="8"/>
        <v>0</v>
      </c>
      <c r="L323">
        <f t="shared" si="9"/>
        <v>0</v>
      </c>
    </row>
    <row r="324" spans="1:12" ht="12.75">
      <c r="A324" s="17" t="s">
        <v>693</v>
      </c>
      <c r="B324" s="17" t="s">
        <v>237</v>
      </c>
      <c r="C324" s="5">
        <v>1</v>
      </c>
      <c r="J324" s="5">
        <v>1</v>
      </c>
      <c r="K324">
        <f t="shared" si="8"/>
        <v>2</v>
      </c>
      <c r="L324">
        <f t="shared" si="9"/>
        <v>2</v>
      </c>
    </row>
    <row r="325" spans="1:12" ht="12.75" hidden="1">
      <c r="A325" s="17" t="s">
        <v>155</v>
      </c>
      <c r="B325" s="17" t="s">
        <v>33</v>
      </c>
      <c r="K325">
        <f t="shared" si="8"/>
        <v>0</v>
      </c>
      <c r="L325">
        <f t="shared" si="9"/>
        <v>0</v>
      </c>
    </row>
    <row r="326" spans="1:12" ht="12.75" hidden="1">
      <c r="A326" s="17" t="s">
        <v>273</v>
      </c>
      <c r="B326" s="17" t="s">
        <v>438</v>
      </c>
      <c r="K326">
        <f t="shared" si="8"/>
        <v>0</v>
      </c>
      <c r="L326">
        <f t="shared" si="9"/>
        <v>0</v>
      </c>
    </row>
    <row r="327" spans="1:12" ht="12.75" hidden="1">
      <c r="A327" s="17" t="s">
        <v>156</v>
      </c>
      <c r="B327" s="17" t="s">
        <v>230</v>
      </c>
      <c r="K327">
        <f aca="true" t="shared" si="10" ref="K327:K390">SUM(C327:J327)</f>
        <v>0</v>
      </c>
      <c r="L327">
        <f t="shared" si="9"/>
        <v>0</v>
      </c>
    </row>
    <row r="328" spans="1:12" ht="12.75" hidden="1">
      <c r="A328" s="17" t="s">
        <v>274</v>
      </c>
      <c r="B328" s="17" t="s">
        <v>563</v>
      </c>
      <c r="K328">
        <f t="shared" si="10"/>
        <v>0</v>
      </c>
      <c r="L328">
        <f t="shared" si="9"/>
        <v>0</v>
      </c>
    </row>
    <row r="329" spans="1:12" ht="12.75" hidden="1">
      <c r="A329" s="17" t="s">
        <v>275</v>
      </c>
      <c r="B329" s="17" t="s">
        <v>439</v>
      </c>
      <c r="K329">
        <f t="shared" si="10"/>
        <v>0</v>
      </c>
      <c r="L329">
        <f aca="true" t="shared" si="11" ref="L329:L392">IF(K329&gt;=10,10,K329)</f>
        <v>0</v>
      </c>
    </row>
    <row r="330" spans="1:12" ht="12.75" hidden="1">
      <c r="A330" s="17" t="s">
        <v>157</v>
      </c>
      <c r="B330" s="17" t="s">
        <v>553</v>
      </c>
      <c r="K330">
        <f t="shared" si="10"/>
        <v>0</v>
      </c>
      <c r="L330">
        <f t="shared" si="11"/>
        <v>0</v>
      </c>
    </row>
    <row r="331" spans="1:12" ht="12.75" hidden="1">
      <c r="A331" s="17" t="s">
        <v>158</v>
      </c>
      <c r="B331" s="17" t="s">
        <v>638</v>
      </c>
      <c r="K331">
        <f t="shared" si="10"/>
        <v>0</v>
      </c>
      <c r="L331">
        <f t="shared" si="11"/>
        <v>0</v>
      </c>
    </row>
    <row r="332" spans="1:12" ht="12.75" hidden="1">
      <c r="A332" s="17" t="s">
        <v>158</v>
      </c>
      <c r="B332" s="17" t="s">
        <v>637</v>
      </c>
      <c r="K332">
        <f t="shared" si="10"/>
        <v>0</v>
      </c>
      <c r="L332">
        <f t="shared" si="11"/>
        <v>0</v>
      </c>
    </row>
    <row r="333" spans="1:12" ht="12.75" hidden="1">
      <c r="A333" s="17" t="s">
        <v>158</v>
      </c>
      <c r="B333" s="17" t="s">
        <v>639</v>
      </c>
      <c r="K333">
        <f t="shared" si="10"/>
        <v>0</v>
      </c>
      <c r="L333">
        <f t="shared" si="11"/>
        <v>0</v>
      </c>
    </row>
    <row r="334" spans="1:12" ht="12.75" hidden="1">
      <c r="A334" s="17" t="s">
        <v>158</v>
      </c>
      <c r="B334" s="17" t="s">
        <v>640</v>
      </c>
      <c r="K334">
        <f t="shared" si="10"/>
        <v>0</v>
      </c>
      <c r="L334">
        <f t="shared" si="11"/>
        <v>0</v>
      </c>
    </row>
    <row r="335" spans="1:12" ht="12.75" hidden="1">
      <c r="A335" s="17" t="s">
        <v>581</v>
      </c>
      <c r="B335" s="17" t="s">
        <v>641</v>
      </c>
      <c r="K335">
        <f t="shared" si="10"/>
        <v>0</v>
      </c>
      <c r="L335">
        <f t="shared" si="11"/>
        <v>0</v>
      </c>
    </row>
    <row r="336" spans="1:12" ht="12.75" hidden="1">
      <c r="A336" s="17" t="s">
        <v>159</v>
      </c>
      <c r="B336" s="17" t="s">
        <v>642</v>
      </c>
      <c r="K336">
        <f t="shared" si="10"/>
        <v>0</v>
      </c>
      <c r="L336">
        <f t="shared" si="11"/>
        <v>0</v>
      </c>
    </row>
    <row r="337" spans="1:12" ht="12.75" hidden="1">
      <c r="A337" s="17" t="s">
        <v>160</v>
      </c>
      <c r="B337" s="17" t="s">
        <v>643</v>
      </c>
      <c r="K337">
        <f t="shared" si="10"/>
        <v>0</v>
      </c>
      <c r="L337">
        <f t="shared" si="11"/>
        <v>0</v>
      </c>
    </row>
    <row r="338" spans="1:12" ht="12.75" hidden="1">
      <c r="A338" s="17" t="s">
        <v>160</v>
      </c>
      <c r="B338" s="17" t="s">
        <v>553</v>
      </c>
      <c r="K338">
        <f t="shared" si="10"/>
        <v>0</v>
      </c>
      <c r="L338">
        <f t="shared" si="11"/>
        <v>0</v>
      </c>
    </row>
    <row r="339" spans="1:12" ht="12.75" hidden="1">
      <c r="A339" s="17" t="s">
        <v>161</v>
      </c>
      <c r="B339" s="17" t="s">
        <v>383</v>
      </c>
      <c r="K339">
        <f t="shared" si="10"/>
        <v>0</v>
      </c>
      <c r="L339">
        <f t="shared" si="11"/>
        <v>0</v>
      </c>
    </row>
    <row r="340" spans="1:12" ht="12.75">
      <c r="A340" s="17" t="s">
        <v>106</v>
      </c>
      <c r="B340" s="17" t="s">
        <v>237</v>
      </c>
      <c r="J340" s="5">
        <v>1</v>
      </c>
      <c r="K340">
        <f t="shared" si="10"/>
        <v>1</v>
      </c>
      <c r="L340">
        <f t="shared" si="11"/>
        <v>1</v>
      </c>
    </row>
    <row r="341" spans="1:12" ht="12.75" hidden="1">
      <c r="A341" s="17" t="s">
        <v>482</v>
      </c>
      <c r="B341" s="17" t="s">
        <v>163</v>
      </c>
      <c r="K341">
        <f t="shared" si="10"/>
        <v>0</v>
      </c>
      <c r="L341">
        <f t="shared" si="11"/>
        <v>0</v>
      </c>
    </row>
    <row r="342" spans="1:12" ht="12.75" hidden="1">
      <c r="A342" s="17" t="s">
        <v>482</v>
      </c>
      <c r="B342" s="17" t="s">
        <v>547</v>
      </c>
      <c r="K342">
        <f t="shared" si="10"/>
        <v>0</v>
      </c>
      <c r="L342">
        <f t="shared" si="11"/>
        <v>0</v>
      </c>
    </row>
    <row r="343" spans="1:12" ht="12.75" hidden="1">
      <c r="A343" s="17" t="s">
        <v>483</v>
      </c>
      <c r="B343" s="17" t="s">
        <v>521</v>
      </c>
      <c r="K343">
        <f t="shared" si="10"/>
        <v>0</v>
      </c>
      <c r="L343">
        <f t="shared" si="11"/>
        <v>0</v>
      </c>
    </row>
    <row r="344" spans="1:12" ht="12.75" hidden="1">
      <c r="A344" s="17" t="s">
        <v>607</v>
      </c>
      <c r="B344" s="17" t="s">
        <v>440</v>
      </c>
      <c r="K344">
        <f t="shared" si="10"/>
        <v>0</v>
      </c>
      <c r="L344">
        <f t="shared" si="11"/>
        <v>0</v>
      </c>
    </row>
    <row r="345" spans="1:12" ht="12.75">
      <c r="A345" s="17" t="s">
        <v>484</v>
      </c>
      <c r="B345" s="17" t="s">
        <v>644</v>
      </c>
      <c r="J345" s="5">
        <v>1</v>
      </c>
      <c r="K345">
        <f t="shared" si="10"/>
        <v>1</v>
      </c>
      <c r="L345">
        <f t="shared" si="11"/>
        <v>1</v>
      </c>
    </row>
    <row r="346" spans="1:12" ht="12.75" hidden="1">
      <c r="A346" s="17" t="s">
        <v>485</v>
      </c>
      <c r="B346" s="17" t="s">
        <v>163</v>
      </c>
      <c r="K346">
        <f t="shared" si="10"/>
        <v>0</v>
      </c>
      <c r="L346">
        <f t="shared" si="11"/>
        <v>0</v>
      </c>
    </row>
    <row r="347" spans="1:12" ht="12.75" hidden="1">
      <c r="A347" s="17" t="s">
        <v>276</v>
      </c>
      <c r="B347" s="17" t="s">
        <v>441</v>
      </c>
      <c r="K347">
        <f t="shared" si="10"/>
        <v>0</v>
      </c>
      <c r="L347">
        <f t="shared" si="11"/>
        <v>0</v>
      </c>
    </row>
    <row r="348" spans="1:12" ht="12.75" hidden="1">
      <c r="A348" s="17" t="s">
        <v>277</v>
      </c>
      <c r="B348" s="17" t="s">
        <v>120</v>
      </c>
      <c r="K348">
        <f t="shared" si="10"/>
        <v>0</v>
      </c>
      <c r="L348">
        <f t="shared" si="11"/>
        <v>0</v>
      </c>
    </row>
    <row r="349" spans="1:12" ht="12.75" hidden="1">
      <c r="A349" s="17" t="s">
        <v>486</v>
      </c>
      <c r="B349" s="17" t="s">
        <v>646</v>
      </c>
      <c r="K349">
        <f t="shared" si="10"/>
        <v>0</v>
      </c>
      <c r="L349">
        <f t="shared" si="11"/>
        <v>0</v>
      </c>
    </row>
    <row r="350" spans="1:12" ht="12.75" hidden="1">
      <c r="A350" s="17" t="s">
        <v>487</v>
      </c>
      <c r="B350" s="17" t="s">
        <v>647</v>
      </c>
      <c r="K350">
        <f t="shared" si="10"/>
        <v>0</v>
      </c>
      <c r="L350">
        <f t="shared" si="11"/>
        <v>0</v>
      </c>
    </row>
    <row r="351" spans="1:12" ht="12.75">
      <c r="A351" s="17" t="s">
        <v>675</v>
      </c>
      <c r="B351" s="17" t="s">
        <v>9</v>
      </c>
      <c r="J351" s="5">
        <v>1</v>
      </c>
      <c r="K351">
        <f t="shared" si="10"/>
        <v>1</v>
      </c>
      <c r="L351">
        <f t="shared" si="11"/>
        <v>1</v>
      </c>
    </row>
    <row r="352" spans="1:12" ht="12.75" hidden="1">
      <c r="A352" s="17" t="s">
        <v>488</v>
      </c>
      <c r="B352" s="17" t="s">
        <v>550</v>
      </c>
      <c r="K352">
        <f t="shared" si="10"/>
        <v>0</v>
      </c>
      <c r="L352">
        <f t="shared" si="11"/>
        <v>0</v>
      </c>
    </row>
    <row r="353" spans="1:12" ht="12.75" hidden="1">
      <c r="A353" s="17" t="s">
        <v>604</v>
      </c>
      <c r="B353" s="17" t="s">
        <v>605</v>
      </c>
      <c r="K353">
        <f t="shared" si="10"/>
        <v>0</v>
      </c>
      <c r="L353">
        <f t="shared" si="11"/>
        <v>0</v>
      </c>
    </row>
    <row r="354" spans="1:12" ht="12.75" hidden="1">
      <c r="A354" s="17" t="s">
        <v>278</v>
      </c>
      <c r="B354" s="17" t="s">
        <v>588</v>
      </c>
      <c r="K354">
        <f t="shared" si="10"/>
        <v>0</v>
      </c>
      <c r="L354">
        <f t="shared" si="11"/>
        <v>0</v>
      </c>
    </row>
    <row r="355" spans="1:12" ht="12.75" hidden="1">
      <c r="A355" s="17" t="s">
        <v>489</v>
      </c>
      <c r="B355" s="17" t="s">
        <v>648</v>
      </c>
      <c r="K355">
        <f t="shared" si="10"/>
        <v>0</v>
      </c>
      <c r="L355">
        <f t="shared" si="11"/>
        <v>0</v>
      </c>
    </row>
    <row r="356" spans="1:12" ht="12.75" hidden="1">
      <c r="A356" s="17" t="s">
        <v>298</v>
      </c>
      <c r="B356" s="17" t="s">
        <v>288</v>
      </c>
      <c r="K356">
        <f t="shared" si="10"/>
        <v>0</v>
      </c>
      <c r="L356">
        <f t="shared" si="11"/>
        <v>0</v>
      </c>
    </row>
    <row r="357" spans="1:12" ht="12.75" hidden="1">
      <c r="A357" s="17" t="s">
        <v>490</v>
      </c>
      <c r="B357" s="17" t="s">
        <v>323</v>
      </c>
      <c r="K357">
        <f t="shared" si="10"/>
        <v>0</v>
      </c>
      <c r="L357">
        <f t="shared" si="11"/>
        <v>0</v>
      </c>
    </row>
    <row r="358" spans="1:12" ht="12.75" hidden="1">
      <c r="A358" s="17" t="s">
        <v>490</v>
      </c>
      <c r="B358" s="17" t="s">
        <v>649</v>
      </c>
      <c r="K358">
        <f t="shared" si="10"/>
        <v>0</v>
      </c>
      <c r="L358">
        <f t="shared" si="11"/>
        <v>0</v>
      </c>
    </row>
    <row r="359" spans="1:12" ht="12.75">
      <c r="A359" s="17" t="s">
        <v>491</v>
      </c>
      <c r="B359" s="17" t="s">
        <v>231</v>
      </c>
      <c r="J359" s="5">
        <v>1</v>
      </c>
      <c r="K359">
        <f t="shared" si="10"/>
        <v>1</v>
      </c>
      <c r="L359">
        <f t="shared" si="11"/>
        <v>1</v>
      </c>
    </row>
    <row r="360" spans="1:12" ht="12.75">
      <c r="A360" s="17" t="s">
        <v>491</v>
      </c>
      <c r="B360" s="17" t="s">
        <v>11</v>
      </c>
      <c r="C360" s="5">
        <f>2+2</f>
        <v>4</v>
      </c>
      <c r="D360" s="5">
        <v>1</v>
      </c>
      <c r="E360" s="5">
        <v>4</v>
      </c>
      <c r="F360" s="5">
        <v>2</v>
      </c>
      <c r="G360" s="11">
        <v>1</v>
      </c>
      <c r="H360" s="11">
        <v>5</v>
      </c>
      <c r="I360" s="11">
        <v>45</v>
      </c>
      <c r="J360" s="5">
        <v>2</v>
      </c>
      <c r="K360">
        <f t="shared" si="10"/>
        <v>64</v>
      </c>
      <c r="L360">
        <f t="shared" si="11"/>
        <v>10</v>
      </c>
    </row>
    <row r="361" spans="1:12" ht="12.75" hidden="1">
      <c r="A361" s="17" t="s">
        <v>492</v>
      </c>
      <c r="B361" s="17" t="s">
        <v>310</v>
      </c>
      <c r="K361">
        <f t="shared" si="10"/>
        <v>0</v>
      </c>
      <c r="L361">
        <f t="shared" si="11"/>
        <v>0</v>
      </c>
    </row>
    <row r="362" spans="1:12" ht="12.75" hidden="1">
      <c r="A362" s="17" t="s">
        <v>493</v>
      </c>
      <c r="B362" s="17" t="s">
        <v>230</v>
      </c>
      <c r="H362" s="11"/>
      <c r="I362" s="11"/>
      <c r="K362">
        <f t="shared" si="10"/>
        <v>0</v>
      </c>
      <c r="L362">
        <f t="shared" si="11"/>
        <v>0</v>
      </c>
    </row>
    <row r="363" spans="1:12" ht="12.75" hidden="1">
      <c r="A363" s="17" t="s">
        <v>494</v>
      </c>
      <c r="B363" s="17" t="s">
        <v>241</v>
      </c>
      <c r="K363">
        <f t="shared" si="10"/>
        <v>0</v>
      </c>
      <c r="L363">
        <f t="shared" si="11"/>
        <v>0</v>
      </c>
    </row>
    <row r="364" spans="1:12" ht="12.75" hidden="1">
      <c r="A364" s="17" t="s">
        <v>582</v>
      </c>
      <c r="B364" s="17" t="s">
        <v>583</v>
      </c>
      <c r="K364">
        <f t="shared" si="10"/>
        <v>0</v>
      </c>
      <c r="L364">
        <f t="shared" si="11"/>
        <v>0</v>
      </c>
    </row>
    <row r="365" spans="1:12" ht="12.75" hidden="1">
      <c r="A365" s="17" t="s">
        <v>495</v>
      </c>
      <c r="B365" s="17" t="s">
        <v>538</v>
      </c>
      <c r="K365">
        <f t="shared" si="10"/>
        <v>0</v>
      </c>
      <c r="L365">
        <f t="shared" si="11"/>
        <v>0</v>
      </c>
    </row>
    <row r="366" spans="1:12" ht="12.75">
      <c r="A366" s="17" t="s">
        <v>496</v>
      </c>
      <c r="B366" s="17" t="s">
        <v>650</v>
      </c>
      <c r="C366" s="5">
        <v>1</v>
      </c>
      <c r="F366" s="5">
        <v>1</v>
      </c>
      <c r="J366" s="5">
        <v>2</v>
      </c>
      <c r="K366">
        <f t="shared" si="10"/>
        <v>4</v>
      </c>
      <c r="L366">
        <f t="shared" si="11"/>
        <v>4</v>
      </c>
    </row>
    <row r="367" spans="1:12" ht="12.75" hidden="1">
      <c r="A367" s="17" t="s">
        <v>497</v>
      </c>
      <c r="B367" s="17" t="s">
        <v>651</v>
      </c>
      <c r="K367">
        <f t="shared" si="10"/>
        <v>0</v>
      </c>
      <c r="L367">
        <f t="shared" si="11"/>
        <v>0</v>
      </c>
    </row>
    <row r="368" spans="1:12" ht="12.75" hidden="1">
      <c r="A368" s="17" t="s">
        <v>413</v>
      </c>
      <c r="B368" s="17" t="s">
        <v>442</v>
      </c>
      <c r="K368">
        <f t="shared" si="10"/>
        <v>0</v>
      </c>
      <c r="L368">
        <f t="shared" si="11"/>
        <v>0</v>
      </c>
    </row>
    <row r="369" spans="1:12" ht="12.75">
      <c r="A369" s="17" t="s">
        <v>498</v>
      </c>
      <c r="B369" s="17" t="s">
        <v>33</v>
      </c>
      <c r="C369" s="5">
        <v>1</v>
      </c>
      <c r="K369">
        <f t="shared" si="10"/>
        <v>1</v>
      </c>
      <c r="L369">
        <f t="shared" si="11"/>
        <v>1</v>
      </c>
    </row>
    <row r="370" spans="1:12" ht="12.75" hidden="1">
      <c r="A370" s="17" t="s">
        <v>499</v>
      </c>
      <c r="B370" s="17" t="s">
        <v>230</v>
      </c>
      <c r="K370">
        <f t="shared" si="10"/>
        <v>0</v>
      </c>
      <c r="L370">
        <f t="shared" si="11"/>
        <v>0</v>
      </c>
    </row>
    <row r="371" spans="1:12" ht="12.75" hidden="1">
      <c r="A371" s="17" t="s">
        <v>500</v>
      </c>
      <c r="B371" s="17" t="s">
        <v>652</v>
      </c>
      <c r="K371">
        <f t="shared" si="10"/>
        <v>0</v>
      </c>
      <c r="L371">
        <f t="shared" si="11"/>
        <v>0</v>
      </c>
    </row>
    <row r="372" spans="1:12" ht="12.75" hidden="1">
      <c r="A372" s="17" t="s">
        <v>501</v>
      </c>
      <c r="B372" s="17" t="s">
        <v>653</v>
      </c>
      <c r="K372">
        <f t="shared" si="10"/>
        <v>0</v>
      </c>
      <c r="L372">
        <f t="shared" si="11"/>
        <v>0</v>
      </c>
    </row>
    <row r="373" spans="1:12" ht="12.75" hidden="1">
      <c r="A373" s="17" t="s">
        <v>682</v>
      </c>
      <c r="B373" s="17" t="s">
        <v>459</v>
      </c>
      <c r="K373">
        <f t="shared" si="10"/>
        <v>0</v>
      </c>
      <c r="L373">
        <f t="shared" si="11"/>
        <v>0</v>
      </c>
    </row>
    <row r="374" spans="1:12" ht="12.75" hidden="1">
      <c r="A374" s="17" t="s">
        <v>502</v>
      </c>
      <c r="B374" s="17" t="s">
        <v>522</v>
      </c>
      <c r="K374">
        <f t="shared" si="10"/>
        <v>0</v>
      </c>
      <c r="L374">
        <f t="shared" si="11"/>
        <v>0</v>
      </c>
    </row>
    <row r="375" spans="1:12" ht="12.75" hidden="1">
      <c r="A375" s="17" t="s">
        <v>503</v>
      </c>
      <c r="B375" s="17" t="s">
        <v>654</v>
      </c>
      <c r="K375">
        <f t="shared" si="10"/>
        <v>0</v>
      </c>
      <c r="L375">
        <f t="shared" si="11"/>
        <v>0</v>
      </c>
    </row>
    <row r="376" spans="1:12" ht="12.75" hidden="1">
      <c r="A376" s="17" t="s">
        <v>503</v>
      </c>
      <c r="B376" s="17" t="s">
        <v>655</v>
      </c>
      <c r="K376">
        <f t="shared" si="10"/>
        <v>0</v>
      </c>
      <c r="L376">
        <f t="shared" si="11"/>
        <v>0</v>
      </c>
    </row>
    <row r="377" spans="1:12" ht="12.75" hidden="1">
      <c r="A377" s="17" t="s">
        <v>503</v>
      </c>
      <c r="B377" s="17" t="s">
        <v>49</v>
      </c>
      <c r="K377">
        <f t="shared" si="10"/>
        <v>0</v>
      </c>
      <c r="L377">
        <f t="shared" si="11"/>
        <v>0</v>
      </c>
    </row>
    <row r="378" spans="1:12" ht="12.75" hidden="1">
      <c r="A378" s="17" t="s">
        <v>504</v>
      </c>
      <c r="B378" s="17" t="s">
        <v>230</v>
      </c>
      <c r="K378">
        <f t="shared" si="10"/>
        <v>0</v>
      </c>
      <c r="L378">
        <f t="shared" si="11"/>
        <v>0</v>
      </c>
    </row>
    <row r="379" spans="1:12" ht="12.75" hidden="1">
      <c r="A379" s="17" t="s">
        <v>504</v>
      </c>
      <c r="B379" s="17" t="s">
        <v>522</v>
      </c>
      <c r="K379">
        <f t="shared" si="10"/>
        <v>0</v>
      </c>
      <c r="L379">
        <f t="shared" si="11"/>
        <v>0</v>
      </c>
    </row>
    <row r="380" spans="1:12" ht="12.75">
      <c r="A380" s="17" t="s">
        <v>505</v>
      </c>
      <c r="B380" s="17" t="s">
        <v>102</v>
      </c>
      <c r="J380" s="5">
        <v>1</v>
      </c>
      <c r="K380">
        <f t="shared" si="10"/>
        <v>1</v>
      </c>
      <c r="L380">
        <f t="shared" si="11"/>
        <v>1</v>
      </c>
    </row>
    <row r="381" spans="1:12" ht="12.75" hidden="1">
      <c r="A381" s="17" t="s">
        <v>505</v>
      </c>
      <c r="B381" s="17" t="s">
        <v>163</v>
      </c>
      <c r="K381">
        <f t="shared" si="10"/>
        <v>0</v>
      </c>
      <c r="L381">
        <f t="shared" si="11"/>
        <v>0</v>
      </c>
    </row>
    <row r="382" spans="1:12" ht="12.75" hidden="1">
      <c r="A382" s="17" t="s">
        <v>506</v>
      </c>
      <c r="B382" s="17" t="s">
        <v>656</v>
      </c>
      <c r="K382">
        <f t="shared" si="10"/>
        <v>0</v>
      </c>
      <c r="L382">
        <f t="shared" si="11"/>
        <v>0</v>
      </c>
    </row>
    <row r="383" spans="1:12" ht="12.75" hidden="1">
      <c r="A383" s="17" t="s">
        <v>117</v>
      </c>
      <c r="B383" s="17" t="s">
        <v>665</v>
      </c>
      <c r="K383">
        <f t="shared" si="10"/>
        <v>0</v>
      </c>
      <c r="L383">
        <f t="shared" si="11"/>
        <v>0</v>
      </c>
    </row>
    <row r="384" spans="1:12" ht="12.75" hidden="1">
      <c r="A384" s="17" t="s">
        <v>507</v>
      </c>
      <c r="B384" s="17" t="s">
        <v>163</v>
      </c>
      <c r="K384">
        <f t="shared" si="10"/>
        <v>0</v>
      </c>
      <c r="L384">
        <f t="shared" si="11"/>
        <v>0</v>
      </c>
    </row>
    <row r="385" spans="1:12" ht="12.75" hidden="1">
      <c r="A385" s="17" t="s">
        <v>508</v>
      </c>
      <c r="B385" s="17" t="s">
        <v>238</v>
      </c>
      <c r="K385">
        <f t="shared" si="10"/>
        <v>0</v>
      </c>
      <c r="L385">
        <f t="shared" si="11"/>
        <v>0</v>
      </c>
    </row>
    <row r="386" spans="1:12" ht="12.75" hidden="1">
      <c r="A386" s="17" t="s">
        <v>508</v>
      </c>
      <c r="B386" s="17" t="s">
        <v>233</v>
      </c>
      <c r="K386">
        <f t="shared" si="10"/>
        <v>0</v>
      </c>
      <c r="L386">
        <f t="shared" si="11"/>
        <v>0</v>
      </c>
    </row>
    <row r="387" spans="1:12" ht="12.75" hidden="1">
      <c r="A387" s="17" t="s">
        <v>606</v>
      </c>
      <c r="B387" s="17" t="s">
        <v>233</v>
      </c>
      <c r="K387">
        <f t="shared" si="10"/>
        <v>0</v>
      </c>
      <c r="L387">
        <f t="shared" si="11"/>
        <v>0</v>
      </c>
    </row>
    <row r="388" spans="1:12" ht="12.75" hidden="1">
      <c r="A388" s="17" t="s">
        <v>606</v>
      </c>
      <c r="B388" s="17" t="s">
        <v>459</v>
      </c>
      <c r="K388">
        <f t="shared" si="10"/>
        <v>0</v>
      </c>
      <c r="L388">
        <f t="shared" si="11"/>
        <v>0</v>
      </c>
    </row>
    <row r="389" spans="1:12" ht="12.75" hidden="1">
      <c r="A389" s="17" t="s">
        <v>509</v>
      </c>
      <c r="B389" s="17" t="s">
        <v>657</v>
      </c>
      <c r="K389">
        <f t="shared" si="10"/>
        <v>0</v>
      </c>
      <c r="L389">
        <f t="shared" si="11"/>
        <v>0</v>
      </c>
    </row>
    <row r="390" spans="1:12" ht="12.75" hidden="1">
      <c r="A390" s="17" t="s">
        <v>510</v>
      </c>
      <c r="B390" s="17" t="s">
        <v>443</v>
      </c>
      <c r="K390">
        <f t="shared" si="10"/>
        <v>0</v>
      </c>
      <c r="L390">
        <f t="shared" si="11"/>
        <v>0</v>
      </c>
    </row>
    <row r="391" spans="1:12" ht="12.75" hidden="1">
      <c r="A391" s="17" t="s">
        <v>510</v>
      </c>
      <c r="B391" s="17" t="s">
        <v>444</v>
      </c>
      <c r="K391">
        <f aca="true" t="shared" si="12" ref="K391:K403">SUM(C391:J391)</f>
        <v>0</v>
      </c>
      <c r="L391">
        <f t="shared" si="11"/>
        <v>0</v>
      </c>
    </row>
    <row r="392" spans="1:12" ht="12.75">
      <c r="A392" s="17" t="s">
        <v>510</v>
      </c>
      <c r="B392" s="17" t="s">
        <v>547</v>
      </c>
      <c r="E392" s="5">
        <v>4</v>
      </c>
      <c r="J392" s="5">
        <v>1</v>
      </c>
      <c r="K392">
        <f t="shared" si="12"/>
        <v>5</v>
      </c>
      <c r="L392">
        <f t="shared" si="11"/>
        <v>5</v>
      </c>
    </row>
    <row r="393" spans="1:12" ht="12.75" hidden="1">
      <c r="A393" s="17" t="s">
        <v>511</v>
      </c>
      <c r="B393" s="17" t="s">
        <v>658</v>
      </c>
      <c r="K393">
        <f t="shared" si="12"/>
        <v>0</v>
      </c>
      <c r="L393">
        <f aca="true" t="shared" si="13" ref="L393:L403">IF(K393&gt;=10,10,K393)</f>
        <v>0</v>
      </c>
    </row>
    <row r="394" spans="1:12" ht="12.75" hidden="1">
      <c r="A394" s="17" t="s">
        <v>512</v>
      </c>
      <c r="B394" s="17" t="s">
        <v>659</v>
      </c>
      <c r="K394">
        <f t="shared" si="12"/>
        <v>0</v>
      </c>
      <c r="L394">
        <f t="shared" si="13"/>
        <v>0</v>
      </c>
    </row>
    <row r="395" spans="1:12" ht="12.75" hidden="1">
      <c r="A395" s="17" t="s">
        <v>584</v>
      </c>
      <c r="B395" s="17" t="s">
        <v>585</v>
      </c>
      <c r="K395">
        <f t="shared" si="12"/>
        <v>0</v>
      </c>
      <c r="L395">
        <f t="shared" si="13"/>
        <v>0</v>
      </c>
    </row>
    <row r="396" spans="1:12" ht="12.75">
      <c r="A396" s="17" t="s">
        <v>513</v>
      </c>
      <c r="B396" s="17" t="s">
        <v>660</v>
      </c>
      <c r="C396" s="5">
        <v>1</v>
      </c>
      <c r="E396" s="5">
        <v>4</v>
      </c>
      <c r="F396" s="5">
        <v>1</v>
      </c>
      <c r="J396" s="5">
        <v>1</v>
      </c>
      <c r="K396">
        <f t="shared" si="12"/>
        <v>7</v>
      </c>
      <c r="L396">
        <f t="shared" si="13"/>
        <v>7</v>
      </c>
    </row>
    <row r="397" spans="1:12" ht="12.75" hidden="1">
      <c r="A397" s="17" t="s">
        <v>603</v>
      </c>
      <c r="B397" s="17" t="s">
        <v>163</v>
      </c>
      <c r="K397">
        <f t="shared" si="12"/>
        <v>0</v>
      </c>
      <c r="L397">
        <f t="shared" si="13"/>
        <v>0</v>
      </c>
    </row>
    <row r="398" spans="1:12" ht="12.75" hidden="1">
      <c r="A398" s="17" t="s">
        <v>514</v>
      </c>
      <c r="B398" s="17" t="s">
        <v>388</v>
      </c>
      <c r="K398">
        <f t="shared" si="12"/>
        <v>0</v>
      </c>
      <c r="L398">
        <f t="shared" si="13"/>
        <v>0</v>
      </c>
    </row>
    <row r="399" spans="1:12" ht="12.75" hidden="1">
      <c r="A399" s="17" t="s">
        <v>514</v>
      </c>
      <c r="B399" s="17" t="s">
        <v>11</v>
      </c>
      <c r="K399">
        <f t="shared" si="12"/>
        <v>0</v>
      </c>
      <c r="L399">
        <f t="shared" si="13"/>
        <v>0</v>
      </c>
    </row>
    <row r="400" spans="1:12" ht="12.75" hidden="1">
      <c r="A400" s="17" t="s">
        <v>515</v>
      </c>
      <c r="B400" s="17" t="s">
        <v>661</v>
      </c>
      <c r="K400">
        <f t="shared" si="12"/>
        <v>0</v>
      </c>
      <c r="L400">
        <f t="shared" si="13"/>
        <v>0</v>
      </c>
    </row>
    <row r="401" spans="1:12" ht="12.75" hidden="1">
      <c r="A401" s="17" t="s">
        <v>515</v>
      </c>
      <c r="B401" s="17" t="s">
        <v>547</v>
      </c>
      <c r="K401">
        <f t="shared" si="12"/>
        <v>0</v>
      </c>
      <c r="L401">
        <f t="shared" si="13"/>
        <v>0</v>
      </c>
    </row>
    <row r="402" spans="1:12" ht="12.75" hidden="1">
      <c r="A402" s="17" t="s">
        <v>516</v>
      </c>
      <c r="B402" s="17" t="s">
        <v>107</v>
      </c>
      <c r="K402">
        <f t="shared" si="12"/>
        <v>0</v>
      </c>
      <c r="L402">
        <f t="shared" si="13"/>
        <v>0</v>
      </c>
    </row>
    <row r="403" spans="1:12" ht="12.75" hidden="1">
      <c r="A403" s="17" t="s">
        <v>516</v>
      </c>
      <c r="B403" s="17" t="s">
        <v>641</v>
      </c>
      <c r="K403">
        <f t="shared" si="12"/>
        <v>0</v>
      </c>
      <c r="L403">
        <f t="shared" si="13"/>
        <v>0</v>
      </c>
    </row>
    <row r="404" spans="1:11" ht="12.75">
      <c r="A404" t="s">
        <v>98</v>
      </c>
      <c r="C404" s="5">
        <f aca="true" t="shared" si="14" ref="C404:J404">SUM(C6:C403)</f>
        <v>38</v>
      </c>
      <c r="D404" s="5">
        <f t="shared" si="14"/>
        <v>7</v>
      </c>
      <c r="E404" s="5">
        <f t="shared" si="14"/>
        <v>48</v>
      </c>
      <c r="F404" s="5">
        <f t="shared" si="14"/>
        <v>17</v>
      </c>
      <c r="G404" s="5">
        <f t="shared" si="14"/>
        <v>7</v>
      </c>
      <c r="H404" s="5">
        <f t="shared" si="14"/>
        <v>52.5</v>
      </c>
      <c r="I404" s="5">
        <f t="shared" si="14"/>
        <v>63</v>
      </c>
      <c r="J404" s="5">
        <f t="shared" si="14"/>
        <v>34</v>
      </c>
      <c r="K404">
        <f>SUM(C404:J404)</f>
        <v>266.5</v>
      </c>
    </row>
    <row r="417" spans="7:9" ht="12.75">
      <c r="G417" s="11"/>
      <c r="H417" s="11"/>
      <c r="I417" s="11"/>
    </row>
  </sheetData>
  <mergeCells count="2">
    <mergeCell ref="A1:B1"/>
    <mergeCell ref="A2:B2"/>
  </mergeCells>
  <printOptions/>
  <pageMargins left="0.75" right="0.75" top="1" bottom="1" header="0.5" footer="0.5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</sheetPr>
  <dimension ref="A1:Q409"/>
  <sheetViews>
    <sheetView zoomScale="75" zoomScaleNormal="75" workbookViewId="0" topLeftCell="A1">
      <pane ySplit="5" topLeftCell="BM353" activePane="bottomLeft" state="frozen"/>
      <selection pane="topLeft" activeCell="A1" sqref="A1"/>
      <selection pane="bottomLeft" activeCell="C397" sqref="C397"/>
    </sheetView>
  </sheetViews>
  <sheetFormatPr defaultColWidth="9.140625" defaultRowHeight="12.75"/>
  <cols>
    <col min="1" max="1" width="18.421875" style="0" customWidth="1"/>
    <col min="2" max="2" width="20.7109375" style="0" customWidth="1"/>
    <col min="3" max="3" width="7.28125" style="5" customWidth="1"/>
    <col min="4" max="4" width="12.28125" style="5" customWidth="1"/>
    <col min="5" max="5" width="8.7109375" style="5" customWidth="1"/>
    <col min="6" max="6" width="12.28125" style="5" customWidth="1"/>
    <col min="7" max="7" width="6.140625" style="5" customWidth="1"/>
    <col min="8" max="8" width="10.00390625" style="5" customWidth="1"/>
    <col min="9" max="9" width="11.28125" style="5" customWidth="1"/>
    <col min="10" max="10" width="10.00390625" style="5" customWidth="1"/>
    <col min="11" max="11" width="9.140625" style="5" customWidth="1"/>
    <col min="12" max="13" width="10.421875" style="5" customWidth="1"/>
    <col min="14" max="15" width="9.140625" style="5" customWidth="1"/>
    <col min="16" max="16" width="12.28125" style="0" customWidth="1"/>
    <col min="17" max="16384" width="8.7109375" style="0" customWidth="1"/>
  </cols>
  <sheetData>
    <row r="1" spans="1:2" ht="15">
      <c r="A1" s="50" t="s">
        <v>699</v>
      </c>
      <c r="B1" s="51"/>
    </row>
    <row r="2" spans="1:2" ht="15">
      <c r="A2" s="50" t="s">
        <v>50</v>
      </c>
      <c r="B2" s="51"/>
    </row>
    <row r="4" spans="1:17" ht="12.75">
      <c r="A4" s="11"/>
      <c r="B4" s="30" t="s">
        <v>587</v>
      </c>
      <c r="C4" s="32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11"/>
      <c r="Q4" s="11"/>
    </row>
    <row r="5" spans="1:17" ht="38.25">
      <c r="A5" s="28" t="s">
        <v>662</v>
      </c>
      <c r="B5" s="28" t="s">
        <v>663</v>
      </c>
      <c r="C5" s="14" t="s">
        <v>700</v>
      </c>
      <c r="D5" s="14" t="s">
        <v>406</v>
      </c>
      <c r="E5" s="14" t="s">
        <v>407</v>
      </c>
      <c r="F5" s="14" t="s">
        <v>408</v>
      </c>
      <c r="G5" s="14" t="s">
        <v>409</v>
      </c>
      <c r="H5" s="14" t="s">
        <v>410</v>
      </c>
      <c r="I5" s="14" t="s">
        <v>93</v>
      </c>
      <c r="J5" s="14" t="s">
        <v>679</v>
      </c>
      <c r="K5" s="14" t="s">
        <v>411</v>
      </c>
      <c r="L5" s="14" t="s">
        <v>595</v>
      </c>
      <c r="M5" s="14" t="s">
        <v>709</v>
      </c>
      <c r="N5" s="14" t="s">
        <v>469</v>
      </c>
      <c r="O5" s="14" t="s">
        <v>635</v>
      </c>
      <c r="P5" s="14" t="s">
        <v>684</v>
      </c>
      <c r="Q5" s="29" t="s">
        <v>695</v>
      </c>
    </row>
    <row r="6" spans="1:17" ht="12.75">
      <c r="A6" s="17" t="s">
        <v>280</v>
      </c>
      <c r="B6" s="17" t="s">
        <v>553</v>
      </c>
      <c r="Q6">
        <f>SUM(C6:P6)</f>
        <v>0</v>
      </c>
    </row>
    <row r="7" spans="1:17" ht="12.75">
      <c r="A7" s="17" t="s">
        <v>625</v>
      </c>
      <c r="B7" s="17" t="s">
        <v>414</v>
      </c>
      <c r="Q7">
        <f aca="true" t="shared" si="0" ref="Q7:Q70">SUM(C7:P7)</f>
        <v>0</v>
      </c>
    </row>
    <row r="8" spans="1:17" ht="12.75">
      <c r="A8" s="17" t="s">
        <v>110</v>
      </c>
      <c r="B8" s="17" t="s">
        <v>237</v>
      </c>
      <c r="H8" s="5">
        <v>3</v>
      </c>
      <c r="Q8">
        <f t="shared" si="0"/>
        <v>3</v>
      </c>
    </row>
    <row r="9" spans="1:17" ht="12.75">
      <c r="A9" s="17" t="s">
        <v>110</v>
      </c>
      <c r="B9" s="17" t="s">
        <v>118</v>
      </c>
      <c r="E9" s="5">
        <v>4</v>
      </c>
      <c r="F9" s="5">
        <v>3</v>
      </c>
      <c r="Q9">
        <f t="shared" si="0"/>
        <v>7</v>
      </c>
    </row>
    <row r="10" spans="1:17" ht="12.75">
      <c r="A10" s="17" t="s">
        <v>62</v>
      </c>
      <c r="B10" s="17" t="s">
        <v>517</v>
      </c>
      <c r="Q10">
        <f t="shared" si="0"/>
        <v>0</v>
      </c>
    </row>
    <row r="11" spans="1:17" ht="12.75">
      <c r="A11" s="17" t="s">
        <v>63</v>
      </c>
      <c r="B11" s="17" t="s">
        <v>518</v>
      </c>
      <c r="Q11">
        <f t="shared" si="0"/>
        <v>0</v>
      </c>
    </row>
    <row r="12" spans="1:17" ht="12.75">
      <c r="A12" s="17" t="s">
        <v>64</v>
      </c>
      <c r="B12" s="17" t="s">
        <v>519</v>
      </c>
      <c r="Q12">
        <f t="shared" si="0"/>
        <v>0</v>
      </c>
    </row>
    <row r="13" spans="1:17" ht="12.75">
      <c r="A13" s="17" t="s">
        <v>64</v>
      </c>
      <c r="B13" s="17" t="s">
        <v>520</v>
      </c>
      <c r="Q13">
        <f t="shared" si="0"/>
        <v>0</v>
      </c>
    </row>
    <row r="14" spans="1:17" ht="12.75">
      <c r="A14" s="17" t="s">
        <v>64</v>
      </c>
      <c r="B14" s="17" t="s">
        <v>521</v>
      </c>
      <c r="Q14">
        <f t="shared" si="0"/>
        <v>0</v>
      </c>
    </row>
    <row r="15" spans="1:17" ht="12.75">
      <c r="A15" s="17" t="s">
        <v>65</v>
      </c>
      <c r="B15" s="17" t="s">
        <v>476</v>
      </c>
      <c r="Q15">
        <f t="shared" si="0"/>
        <v>0</v>
      </c>
    </row>
    <row r="16" spans="1:17" ht="12.75">
      <c r="A16" s="17" t="s">
        <v>65</v>
      </c>
      <c r="B16" s="17" t="s">
        <v>523</v>
      </c>
      <c r="F16" s="5">
        <v>4</v>
      </c>
      <c r="O16" s="5">
        <v>4</v>
      </c>
      <c r="Q16">
        <f t="shared" si="0"/>
        <v>8</v>
      </c>
    </row>
    <row r="17" spans="1:17" ht="12.75">
      <c r="A17" s="17" t="s">
        <v>65</v>
      </c>
      <c r="B17" s="17" t="s">
        <v>602</v>
      </c>
      <c r="Q17">
        <f t="shared" si="0"/>
        <v>0</v>
      </c>
    </row>
    <row r="18" spans="1:17" ht="12.75">
      <c r="A18" s="17" t="s">
        <v>65</v>
      </c>
      <c r="B18" s="17" t="s">
        <v>524</v>
      </c>
      <c r="Q18">
        <f t="shared" si="0"/>
        <v>0</v>
      </c>
    </row>
    <row r="19" spans="1:17" ht="12.75">
      <c r="A19" s="17" t="s">
        <v>565</v>
      </c>
      <c r="B19" s="17" t="s">
        <v>681</v>
      </c>
      <c r="Q19">
        <f t="shared" si="0"/>
        <v>0</v>
      </c>
    </row>
    <row r="20" spans="1:17" ht="12.75">
      <c r="A20" s="17" t="s">
        <v>66</v>
      </c>
      <c r="B20" s="17" t="s">
        <v>163</v>
      </c>
      <c r="Q20">
        <f t="shared" si="0"/>
        <v>0</v>
      </c>
    </row>
    <row r="21" spans="1:17" ht="12.75">
      <c r="A21" s="17" t="s">
        <v>67</v>
      </c>
      <c r="B21" s="17" t="s">
        <v>526</v>
      </c>
      <c r="Q21">
        <f t="shared" si="0"/>
        <v>0</v>
      </c>
    </row>
    <row r="22" spans="1:17" ht="12.75">
      <c r="A22" s="17" t="s">
        <v>626</v>
      </c>
      <c r="B22" s="17" t="s">
        <v>415</v>
      </c>
      <c r="Q22">
        <f t="shared" si="0"/>
        <v>0</v>
      </c>
    </row>
    <row r="23" spans="1:17" ht="12.75">
      <c r="A23" s="17" t="s">
        <v>68</v>
      </c>
      <c r="B23" s="17" t="s">
        <v>527</v>
      </c>
      <c r="F23" s="5">
        <v>4</v>
      </c>
      <c r="Q23">
        <f t="shared" si="0"/>
        <v>4</v>
      </c>
    </row>
    <row r="24" spans="1:17" ht="12.75">
      <c r="A24" s="17" t="s">
        <v>69</v>
      </c>
      <c r="B24" s="17" t="s">
        <v>528</v>
      </c>
      <c r="Q24">
        <f t="shared" si="0"/>
        <v>0</v>
      </c>
    </row>
    <row r="25" spans="1:17" ht="12.75">
      <c r="A25" s="17" t="s">
        <v>97</v>
      </c>
      <c r="B25" s="17" t="s">
        <v>119</v>
      </c>
      <c r="Q25">
        <f t="shared" si="0"/>
        <v>0</v>
      </c>
    </row>
    <row r="26" spans="1:17" ht="12.75">
      <c r="A26" s="17" t="s">
        <v>70</v>
      </c>
      <c r="B26" s="17" t="s">
        <v>529</v>
      </c>
      <c r="Q26">
        <f t="shared" si="0"/>
        <v>0</v>
      </c>
    </row>
    <row r="27" spans="1:17" ht="12.75">
      <c r="A27" s="17" t="s">
        <v>71</v>
      </c>
      <c r="B27" s="17" t="s">
        <v>530</v>
      </c>
      <c r="Q27">
        <f t="shared" si="0"/>
        <v>0</v>
      </c>
    </row>
    <row r="28" spans="1:17" ht="12.75">
      <c r="A28" s="17" t="s">
        <v>71</v>
      </c>
      <c r="B28" s="17" t="s">
        <v>531</v>
      </c>
      <c r="Q28">
        <f t="shared" si="0"/>
        <v>0</v>
      </c>
    </row>
    <row r="29" spans="1:17" ht="12.75">
      <c r="A29" s="17" t="s">
        <v>71</v>
      </c>
      <c r="B29" s="17" t="s">
        <v>532</v>
      </c>
      <c r="Q29">
        <f t="shared" si="0"/>
        <v>0</v>
      </c>
    </row>
    <row r="30" spans="1:17" ht="12.75">
      <c r="A30" s="17" t="s">
        <v>71</v>
      </c>
      <c r="B30" s="17" t="s">
        <v>533</v>
      </c>
      <c r="Q30">
        <f t="shared" si="0"/>
        <v>0</v>
      </c>
    </row>
    <row r="31" spans="1:17" ht="12.75">
      <c r="A31" s="17" t="s">
        <v>71</v>
      </c>
      <c r="B31" s="17" t="s">
        <v>560</v>
      </c>
      <c r="Q31">
        <f t="shared" si="0"/>
        <v>0</v>
      </c>
    </row>
    <row r="32" spans="1:17" ht="12.75">
      <c r="A32" s="17" t="s">
        <v>72</v>
      </c>
      <c r="B32" s="17" t="s">
        <v>535</v>
      </c>
      <c r="Q32">
        <f t="shared" si="0"/>
        <v>0</v>
      </c>
    </row>
    <row r="33" spans="1:17" ht="12.75">
      <c r="A33" s="17" t="s">
        <v>566</v>
      </c>
      <c r="B33" s="17" t="s">
        <v>522</v>
      </c>
      <c r="Q33">
        <f t="shared" si="0"/>
        <v>0</v>
      </c>
    </row>
    <row r="34" spans="1:17" ht="12.75">
      <c r="A34" s="17" t="s">
        <v>591</v>
      </c>
      <c r="B34" s="17" t="s">
        <v>592</v>
      </c>
      <c r="P34">
        <v>3</v>
      </c>
      <c r="Q34">
        <f t="shared" si="0"/>
        <v>3</v>
      </c>
    </row>
    <row r="35" spans="1:17" ht="12.75">
      <c r="A35" s="17" t="s">
        <v>73</v>
      </c>
      <c r="B35" s="17" t="s">
        <v>537</v>
      </c>
      <c r="Q35">
        <f t="shared" si="0"/>
        <v>0</v>
      </c>
    </row>
    <row r="36" spans="1:17" ht="12.75">
      <c r="A36" s="17" t="s">
        <v>74</v>
      </c>
      <c r="B36" s="17" t="s">
        <v>538</v>
      </c>
      <c r="G36" s="5">
        <v>4</v>
      </c>
      <c r="Q36">
        <f t="shared" si="0"/>
        <v>4</v>
      </c>
    </row>
    <row r="37" spans="1:17" ht="12.75">
      <c r="A37" s="17" t="s">
        <v>627</v>
      </c>
      <c r="B37" s="17" t="s">
        <v>235</v>
      </c>
      <c r="Q37">
        <f t="shared" si="0"/>
        <v>0</v>
      </c>
    </row>
    <row r="38" spans="1:17" ht="12.75">
      <c r="A38" s="17" t="s">
        <v>628</v>
      </c>
      <c r="B38" s="17" t="s">
        <v>416</v>
      </c>
      <c r="Q38">
        <f t="shared" si="0"/>
        <v>0</v>
      </c>
    </row>
    <row r="39" spans="1:17" ht="12.75">
      <c r="A39" s="17" t="s">
        <v>75</v>
      </c>
      <c r="B39" s="17" t="s">
        <v>539</v>
      </c>
      <c r="Q39">
        <f t="shared" si="0"/>
        <v>0</v>
      </c>
    </row>
    <row r="40" spans="1:17" ht="12.75">
      <c r="A40" s="17" t="s">
        <v>76</v>
      </c>
      <c r="B40" s="17" t="s">
        <v>540</v>
      </c>
      <c r="Q40">
        <f t="shared" si="0"/>
        <v>0</v>
      </c>
    </row>
    <row r="41" spans="1:17" ht="12.75">
      <c r="A41" s="17" t="s">
        <v>599</v>
      </c>
      <c r="B41" s="17" t="s">
        <v>618</v>
      </c>
      <c r="Q41">
        <f t="shared" si="0"/>
        <v>0</v>
      </c>
    </row>
    <row r="42" spans="1:17" ht="12.75">
      <c r="A42" s="17" t="s">
        <v>77</v>
      </c>
      <c r="B42" s="17" t="s">
        <v>541</v>
      </c>
      <c r="Q42">
        <f t="shared" si="0"/>
        <v>0</v>
      </c>
    </row>
    <row r="43" spans="1:17" ht="12.75">
      <c r="A43" s="17" t="s">
        <v>78</v>
      </c>
      <c r="B43" s="17" t="s">
        <v>542</v>
      </c>
      <c r="Q43">
        <f t="shared" si="0"/>
        <v>0</v>
      </c>
    </row>
    <row r="44" spans="1:17" ht="12.75">
      <c r="A44" s="17" t="s">
        <v>324</v>
      </c>
      <c r="B44" s="17" t="s">
        <v>543</v>
      </c>
      <c r="Q44">
        <f t="shared" si="0"/>
        <v>0</v>
      </c>
    </row>
    <row r="45" spans="1:17" ht="12.75">
      <c r="A45" s="17" t="s">
        <v>325</v>
      </c>
      <c r="B45" s="17" t="s">
        <v>544</v>
      </c>
      <c r="Q45">
        <f t="shared" si="0"/>
        <v>0</v>
      </c>
    </row>
    <row r="46" spans="1:17" ht="12.75">
      <c r="A46" s="17" t="s">
        <v>685</v>
      </c>
      <c r="B46" s="17" t="s">
        <v>552</v>
      </c>
      <c r="Q46">
        <f t="shared" si="0"/>
        <v>0</v>
      </c>
    </row>
    <row r="47" spans="1:17" ht="12.75">
      <c r="A47" s="17" t="s">
        <v>470</v>
      </c>
      <c r="B47" s="17" t="s">
        <v>471</v>
      </c>
      <c r="Q47">
        <f t="shared" si="0"/>
        <v>0</v>
      </c>
    </row>
    <row r="48" spans="1:17" ht="12.75">
      <c r="A48" s="17" t="s">
        <v>326</v>
      </c>
      <c r="B48" s="17" t="s">
        <v>545</v>
      </c>
      <c r="I48" s="5">
        <v>3</v>
      </c>
      <c r="Q48">
        <f t="shared" si="0"/>
        <v>3</v>
      </c>
    </row>
    <row r="49" spans="1:17" ht="12.75">
      <c r="A49" s="17" t="s">
        <v>327</v>
      </c>
      <c r="B49" s="17" t="s">
        <v>546</v>
      </c>
      <c r="G49" s="5">
        <v>3</v>
      </c>
      <c r="O49" s="5">
        <v>4</v>
      </c>
      <c r="Q49">
        <f t="shared" si="0"/>
        <v>7</v>
      </c>
    </row>
    <row r="50" spans="1:17" ht="12.75">
      <c r="A50" s="17" t="s">
        <v>327</v>
      </c>
      <c r="B50" s="17" t="s">
        <v>547</v>
      </c>
      <c r="Q50">
        <f t="shared" si="0"/>
        <v>0</v>
      </c>
    </row>
    <row r="51" spans="1:17" ht="12.75">
      <c r="A51" s="17" t="s">
        <v>629</v>
      </c>
      <c r="B51" s="17" t="s">
        <v>661</v>
      </c>
      <c r="Q51">
        <f t="shared" si="0"/>
        <v>0</v>
      </c>
    </row>
    <row r="52" spans="1:17" ht="12.75">
      <c r="A52" s="17" t="s">
        <v>328</v>
      </c>
      <c r="B52" s="17" t="s">
        <v>548</v>
      </c>
      <c r="Q52">
        <f t="shared" si="0"/>
        <v>0</v>
      </c>
    </row>
    <row r="53" spans="1:17" ht="12.75">
      <c r="A53" s="17" t="s">
        <v>329</v>
      </c>
      <c r="B53" s="17" t="s">
        <v>524</v>
      </c>
      <c r="Q53">
        <f t="shared" si="0"/>
        <v>0</v>
      </c>
    </row>
    <row r="54" spans="1:17" ht="12.75">
      <c r="A54" s="17" t="s">
        <v>330</v>
      </c>
      <c r="B54" s="17" t="s">
        <v>549</v>
      </c>
      <c r="Q54">
        <f t="shared" si="0"/>
        <v>0</v>
      </c>
    </row>
    <row r="55" spans="1:17" ht="12.75">
      <c r="A55" s="17" t="s">
        <v>567</v>
      </c>
      <c r="B55" s="17" t="s">
        <v>568</v>
      </c>
      <c r="Q55">
        <f t="shared" si="0"/>
        <v>0</v>
      </c>
    </row>
    <row r="56" spans="1:17" ht="12.75">
      <c r="A56" s="17" t="s">
        <v>331</v>
      </c>
      <c r="B56" s="17" t="s">
        <v>550</v>
      </c>
      <c r="Q56">
        <f t="shared" si="0"/>
        <v>0</v>
      </c>
    </row>
    <row r="57" spans="1:17" ht="12.75">
      <c r="A57" s="17" t="s">
        <v>111</v>
      </c>
      <c r="B57" s="17" t="s">
        <v>535</v>
      </c>
      <c r="Q57">
        <f t="shared" si="0"/>
        <v>0</v>
      </c>
    </row>
    <row r="58" spans="1:17" ht="12.75">
      <c r="A58" s="17" t="s">
        <v>332</v>
      </c>
      <c r="B58" s="17" t="s">
        <v>126</v>
      </c>
      <c r="Q58">
        <f t="shared" si="0"/>
        <v>0</v>
      </c>
    </row>
    <row r="59" spans="1:17" ht="12.75">
      <c r="A59" s="17" t="s">
        <v>333</v>
      </c>
      <c r="B59" s="17" t="s">
        <v>551</v>
      </c>
      <c r="Q59">
        <f t="shared" si="0"/>
        <v>0</v>
      </c>
    </row>
    <row r="60" spans="1:17" ht="12.75">
      <c r="A60" s="17" t="s">
        <v>593</v>
      </c>
      <c r="B60" s="17" t="s">
        <v>677</v>
      </c>
      <c r="Q60">
        <f t="shared" si="0"/>
        <v>0</v>
      </c>
    </row>
    <row r="61" spans="1:17" ht="12.75">
      <c r="A61" s="17" t="s">
        <v>334</v>
      </c>
      <c r="B61" s="17" t="s">
        <v>163</v>
      </c>
      <c r="Q61">
        <f t="shared" si="0"/>
        <v>0</v>
      </c>
    </row>
    <row r="62" spans="1:17" ht="12.75">
      <c r="A62" s="17" t="s">
        <v>335</v>
      </c>
      <c r="B62" s="17" t="s">
        <v>525</v>
      </c>
      <c r="Q62">
        <f t="shared" si="0"/>
        <v>0</v>
      </c>
    </row>
    <row r="63" spans="1:17" ht="12.75">
      <c r="A63" s="17" t="s">
        <v>336</v>
      </c>
      <c r="B63" s="17" t="s">
        <v>525</v>
      </c>
      <c r="Q63">
        <f t="shared" si="0"/>
        <v>0</v>
      </c>
    </row>
    <row r="64" spans="1:17" ht="12.75">
      <c r="A64" s="17" t="s">
        <v>336</v>
      </c>
      <c r="B64" s="17" t="s">
        <v>554</v>
      </c>
      <c r="Q64">
        <f t="shared" si="0"/>
        <v>0</v>
      </c>
    </row>
    <row r="65" spans="1:17" ht="12.75">
      <c r="A65" s="17" t="s">
        <v>337</v>
      </c>
      <c r="B65" s="17" t="s">
        <v>555</v>
      </c>
      <c r="Q65">
        <f t="shared" si="0"/>
        <v>0</v>
      </c>
    </row>
    <row r="66" spans="1:17" ht="12.75">
      <c r="A66" s="17" t="s">
        <v>338</v>
      </c>
      <c r="B66" s="17" t="s">
        <v>556</v>
      </c>
      <c r="Q66">
        <f t="shared" si="0"/>
        <v>0</v>
      </c>
    </row>
    <row r="67" spans="1:17" ht="12.75">
      <c r="A67" s="17" t="s">
        <v>339</v>
      </c>
      <c r="B67" s="17" t="s">
        <v>557</v>
      </c>
      <c r="Q67">
        <f t="shared" si="0"/>
        <v>0</v>
      </c>
    </row>
    <row r="68" spans="1:17" ht="12.75">
      <c r="A68" s="17" t="s">
        <v>340</v>
      </c>
      <c r="B68" s="17" t="s">
        <v>558</v>
      </c>
      <c r="Q68">
        <f t="shared" si="0"/>
        <v>0</v>
      </c>
    </row>
    <row r="69" spans="1:17" ht="12.75">
      <c r="A69" s="17" t="s">
        <v>341</v>
      </c>
      <c r="B69" s="17" t="s">
        <v>559</v>
      </c>
      <c r="Q69">
        <f t="shared" si="0"/>
        <v>0</v>
      </c>
    </row>
    <row r="70" spans="1:17" ht="12.75">
      <c r="A70" s="17" t="s">
        <v>630</v>
      </c>
      <c r="B70" s="17" t="s">
        <v>674</v>
      </c>
      <c r="Q70">
        <f t="shared" si="0"/>
        <v>0</v>
      </c>
    </row>
    <row r="71" spans="1:17" ht="12.75">
      <c r="A71" s="17" t="s">
        <v>686</v>
      </c>
      <c r="B71" s="17" t="s">
        <v>687</v>
      </c>
      <c r="Q71">
        <f aca="true" t="shared" si="1" ref="Q71:Q134">SUM(C71:P71)</f>
        <v>0</v>
      </c>
    </row>
    <row r="72" spans="1:17" ht="12.75">
      <c r="A72" s="17" t="s">
        <v>342</v>
      </c>
      <c r="B72" s="17" t="s">
        <v>560</v>
      </c>
      <c r="Q72">
        <f t="shared" si="1"/>
        <v>0</v>
      </c>
    </row>
    <row r="73" spans="1:17" ht="12.75">
      <c r="A73" s="17" t="s">
        <v>596</v>
      </c>
      <c r="B73" s="17" t="s">
        <v>597</v>
      </c>
      <c r="M73" s="5">
        <v>3</v>
      </c>
      <c r="Q73">
        <f t="shared" si="1"/>
        <v>3</v>
      </c>
    </row>
    <row r="74" spans="1:17" ht="12.75">
      <c r="A74" s="17" t="s">
        <v>99</v>
      </c>
      <c r="B74" s="17" t="s">
        <v>100</v>
      </c>
      <c r="Q74">
        <f t="shared" si="1"/>
        <v>0</v>
      </c>
    </row>
    <row r="75" spans="1:17" ht="12.75">
      <c r="A75" s="17" t="s">
        <v>343</v>
      </c>
      <c r="B75" s="17" t="s">
        <v>561</v>
      </c>
      <c r="Q75">
        <f t="shared" si="1"/>
        <v>0</v>
      </c>
    </row>
    <row r="76" spans="1:17" ht="12.75">
      <c r="A76" s="17" t="s">
        <v>344</v>
      </c>
      <c r="B76" s="17" t="s">
        <v>562</v>
      </c>
      <c r="Q76">
        <f t="shared" si="1"/>
        <v>0</v>
      </c>
    </row>
    <row r="77" spans="1:17" ht="12.75">
      <c r="A77" s="17" t="s">
        <v>345</v>
      </c>
      <c r="B77" s="17" t="s">
        <v>228</v>
      </c>
      <c r="Q77">
        <f t="shared" si="1"/>
        <v>0</v>
      </c>
    </row>
    <row r="78" spans="1:17" ht="12.75">
      <c r="A78" s="17" t="s">
        <v>346</v>
      </c>
      <c r="B78" s="17" t="s">
        <v>229</v>
      </c>
      <c r="Q78">
        <f t="shared" si="1"/>
        <v>0</v>
      </c>
    </row>
    <row r="79" spans="1:17" ht="12.75">
      <c r="A79" s="17" t="s">
        <v>347</v>
      </c>
      <c r="B79" s="17" t="s">
        <v>490</v>
      </c>
      <c r="Q79">
        <f t="shared" si="1"/>
        <v>0</v>
      </c>
    </row>
    <row r="80" spans="1:17" ht="12.75">
      <c r="A80" s="17" t="s">
        <v>569</v>
      </c>
      <c r="B80" s="17" t="s">
        <v>230</v>
      </c>
      <c r="Q80">
        <f t="shared" si="1"/>
        <v>0</v>
      </c>
    </row>
    <row r="81" spans="1:17" ht="12.75">
      <c r="A81" s="17" t="s">
        <v>348</v>
      </c>
      <c r="B81" s="17" t="s">
        <v>231</v>
      </c>
      <c r="Q81">
        <f t="shared" si="1"/>
        <v>0</v>
      </c>
    </row>
    <row r="82" spans="1:17" ht="12.75">
      <c r="A82" s="17" t="s">
        <v>631</v>
      </c>
      <c r="B82" s="17" t="s">
        <v>539</v>
      </c>
      <c r="Q82">
        <f t="shared" si="1"/>
        <v>0</v>
      </c>
    </row>
    <row r="83" spans="1:17" ht="12.75">
      <c r="A83" s="17" t="s">
        <v>617</v>
      </c>
      <c r="B83" s="17" t="s">
        <v>549</v>
      </c>
      <c r="Q83">
        <f t="shared" si="1"/>
        <v>0</v>
      </c>
    </row>
    <row r="84" spans="1:17" ht="12.75">
      <c r="A84" s="17" t="s">
        <v>349</v>
      </c>
      <c r="B84" s="17" t="s">
        <v>232</v>
      </c>
      <c r="Q84">
        <f t="shared" si="1"/>
        <v>0</v>
      </c>
    </row>
    <row r="85" spans="1:17" ht="12.75">
      <c r="A85" s="17" t="s">
        <v>350</v>
      </c>
      <c r="B85" s="17" t="s">
        <v>234</v>
      </c>
      <c r="Q85">
        <f t="shared" si="1"/>
        <v>0</v>
      </c>
    </row>
    <row r="86" spans="1:17" ht="12.75">
      <c r="A86" s="17" t="s">
        <v>351</v>
      </c>
      <c r="B86" s="17" t="s">
        <v>230</v>
      </c>
      <c r="Q86">
        <f t="shared" si="1"/>
        <v>0</v>
      </c>
    </row>
    <row r="87" spans="1:17" ht="12.75">
      <c r="A87" s="17" t="s">
        <v>352</v>
      </c>
      <c r="B87" s="17" t="s">
        <v>533</v>
      </c>
      <c r="Q87">
        <f t="shared" si="1"/>
        <v>0</v>
      </c>
    </row>
    <row r="88" spans="1:17" ht="12.75">
      <c r="A88" s="17" t="s">
        <v>353</v>
      </c>
      <c r="B88" s="17" t="s">
        <v>417</v>
      </c>
      <c r="M88" s="5">
        <v>3</v>
      </c>
      <c r="O88" s="5">
        <v>8</v>
      </c>
      <c r="Q88">
        <f t="shared" si="1"/>
        <v>11</v>
      </c>
    </row>
    <row r="89" spans="1:17" ht="12.75">
      <c r="A89" s="17" t="s">
        <v>242</v>
      </c>
      <c r="B89" s="17" t="s">
        <v>550</v>
      </c>
      <c r="Q89">
        <f t="shared" si="1"/>
        <v>0</v>
      </c>
    </row>
    <row r="90" spans="1:17" ht="12.75">
      <c r="A90" s="17" t="s">
        <v>354</v>
      </c>
      <c r="B90" s="17" t="s">
        <v>235</v>
      </c>
      <c r="Q90">
        <f t="shared" si="1"/>
        <v>0</v>
      </c>
    </row>
    <row r="91" spans="1:17" ht="12.75">
      <c r="A91" s="17" t="s">
        <v>570</v>
      </c>
      <c r="B91" s="17" t="s">
        <v>571</v>
      </c>
      <c r="Q91">
        <f t="shared" si="1"/>
        <v>0</v>
      </c>
    </row>
    <row r="92" spans="1:17" ht="12.75">
      <c r="A92" s="17" t="s">
        <v>243</v>
      </c>
      <c r="B92" s="17" t="s">
        <v>459</v>
      </c>
      <c r="Q92">
        <f t="shared" si="1"/>
        <v>0</v>
      </c>
    </row>
    <row r="93" spans="1:17" ht="12.75">
      <c r="A93" s="17" t="s">
        <v>355</v>
      </c>
      <c r="B93" s="17" t="s">
        <v>236</v>
      </c>
      <c r="Q93">
        <f t="shared" si="1"/>
        <v>0</v>
      </c>
    </row>
    <row r="94" spans="1:17" ht="12.75">
      <c r="A94" s="17" t="s">
        <v>112</v>
      </c>
      <c r="B94" s="17" t="s">
        <v>241</v>
      </c>
      <c r="Q94">
        <f t="shared" si="1"/>
        <v>0</v>
      </c>
    </row>
    <row r="95" spans="1:17" ht="12.75">
      <c r="A95" s="17" t="s">
        <v>356</v>
      </c>
      <c r="B95" s="17" t="s">
        <v>238</v>
      </c>
      <c r="H95" s="5">
        <v>4</v>
      </c>
      <c r="M95" s="5">
        <v>3</v>
      </c>
      <c r="Q95">
        <f t="shared" si="1"/>
        <v>7</v>
      </c>
    </row>
    <row r="96" spans="1:17" ht="12.75">
      <c r="A96" s="17" t="s">
        <v>594</v>
      </c>
      <c r="B96" s="17" t="s">
        <v>237</v>
      </c>
      <c r="Q96">
        <f t="shared" si="1"/>
        <v>0</v>
      </c>
    </row>
    <row r="97" spans="1:17" ht="12.75">
      <c r="A97" s="17" t="s">
        <v>657</v>
      </c>
      <c r="B97" s="17" t="s">
        <v>535</v>
      </c>
      <c r="Q97">
        <f t="shared" si="1"/>
        <v>0</v>
      </c>
    </row>
    <row r="98" spans="1:17" ht="12.75">
      <c r="A98" s="17" t="s">
        <v>357</v>
      </c>
      <c r="B98" s="17" t="s">
        <v>230</v>
      </c>
      <c r="Q98">
        <f t="shared" si="1"/>
        <v>0</v>
      </c>
    </row>
    <row r="99" spans="1:17" ht="12.75">
      <c r="A99" s="17" t="s">
        <v>358</v>
      </c>
      <c r="B99" s="17" t="s">
        <v>238</v>
      </c>
      <c r="Q99">
        <f t="shared" si="1"/>
        <v>0</v>
      </c>
    </row>
    <row r="100" spans="1:17" ht="12.75">
      <c r="A100" s="17" t="s">
        <v>359</v>
      </c>
      <c r="B100" s="17" t="s">
        <v>27</v>
      </c>
      <c r="Q100">
        <f t="shared" si="1"/>
        <v>0</v>
      </c>
    </row>
    <row r="101" spans="1:17" ht="12.75">
      <c r="A101" s="17" t="s">
        <v>360</v>
      </c>
      <c r="B101" s="17" t="s">
        <v>239</v>
      </c>
      <c r="Q101">
        <f t="shared" si="1"/>
        <v>0</v>
      </c>
    </row>
    <row r="102" spans="1:17" ht="12.75">
      <c r="A102" s="17" t="s">
        <v>676</v>
      </c>
      <c r="B102" s="17" t="s">
        <v>677</v>
      </c>
      <c r="I102" s="5">
        <v>4</v>
      </c>
      <c r="M102" s="5">
        <v>3</v>
      </c>
      <c r="Q102">
        <f t="shared" si="1"/>
        <v>7</v>
      </c>
    </row>
    <row r="103" spans="1:17" ht="12.75">
      <c r="A103" s="17" t="s">
        <v>572</v>
      </c>
      <c r="B103" s="17" t="s">
        <v>573</v>
      </c>
      <c r="Q103">
        <f t="shared" si="1"/>
        <v>0</v>
      </c>
    </row>
    <row r="104" spans="1:17" ht="12.75">
      <c r="A104" s="17" t="s">
        <v>361</v>
      </c>
      <c r="B104" s="17" t="s">
        <v>240</v>
      </c>
      <c r="D104" s="5">
        <v>3</v>
      </c>
      <c r="Q104">
        <f t="shared" si="1"/>
        <v>3</v>
      </c>
    </row>
    <row r="105" spans="1:17" ht="12.75">
      <c r="A105" s="17" t="s">
        <v>615</v>
      </c>
      <c r="B105" s="17" t="s">
        <v>616</v>
      </c>
      <c r="Q105">
        <f t="shared" si="1"/>
        <v>0</v>
      </c>
    </row>
    <row r="106" spans="1:17" ht="12.75">
      <c r="A106" s="17" t="s">
        <v>362</v>
      </c>
      <c r="B106" s="17" t="s">
        <v>33</v>
      </c>
      <c r="Q106">
        <f t="shared" si="1"/>
        <v>0</v>
      </c>
    </row>
    <row r="107" spans="1:17" ht="12.75">
      <c r="A107" s="17" t="s">
        <v>363</v>
      </c>
      <c r="B107" s="17" t="s">
        <v>563</v>
      </c>
      <c r="Q107">
        <f t="shared" si="1"/>
        <v>0</v>
      </c>
    </row>
    <row r="108" spans="1:17" ht="12.75">
      <c r="A108" s="17" t="s">
        <v>364</v>
      </c>
      <c r="B108" s="17" t="s">
        <v>241</v>
      </c>
      <c r="C108" s="5">
        <v>4</v>
      </c>
      <c r="Q108">
        <f t="shared" si="1"/>
        <v>4</v>
      </c>
    </row>
    <row r="109" spans="1:17" ht="12.75">
      <c r="A109" s="17" t="s">
        <v>244</v>
      </c>
      <c r="B109" s="17" t="s">
        <v>418</v>
      </c>
      <c r="Q109">
        <f t="shared" si="1"/>
        <v>0</v>
      </c>
    </row>
    <row r="110" spans="1:17" ht="12.75">
      <c r="A110" s="17" t="s">
        <v>365</v>
      </c>
      <c r="B110" s="17" t="s">
        <v>528</v>
      </c>
      <c r="Q110">
        <f t="shared" si="1"/>
        <v>0</v>
      </c>
    </row>
    <row r="111" spans="1:17" ht="12.75">
      <c r="A111" s="17" t="s">
        <v>366</v>
      </c>
      <c r="B111" s="17" t="s">
        <v>7</v>
      </c>
      <c r="Q111">
        <f t="shared" si="1"/>
        <v>0</v>
      </c>
    </row>
    <row r="112" spans="1:17" ht="12.75">
      <c r="A112" s="17" t="s">
        <v>613</v>
      </c>
      <c r="B112" s="17" t="s">
        <v>614</v>
      </c>
      <c r="J112" s="5">
        <v>4</v>
      </c>
      <c r="Q112">
        <f t="shared" si="1"/>
        <v>4</v>
      </c>
    </row>
    <row r="113" spans="1:17" ht="12.75">
      <c r="A113" s="17" t="s">
        <v>367</v>
      </c>
      <c r="B113" s="17" t="s">
        <v>490</v>
      </c>
      <c r="Q113">
        <f t="shared" si="1"/>
        <v>0</v>
      </c>
    </row>
    <row r="114" spans="1:17" ht="12.75">
      <c r="A114" s="17" t="s">
        <v>368</v>
      </c>
      <c r="B114" s="17" t="s">
        <v>8</v>
      </c>
      <c r="Q114">
        <f t="shared" si="1"/>
        <v>0</v>
      </c>
    </row>
    <row r="115" spans="1:17" ht="12.75">
      <c r="A115" s="17" t="s">
        <v>369</v>
      </c>
      <c r="B115" s="17" t="s">
        <v>9</v>
      </c>
      <c r="Q115">
        <f t="shared" si="1"/>
        <v>0</v>
      </c>
    </row>
    <row r="116" spans="1:17" ht="12.75">
      <c r="A116" s="17" t="s">
        <v>477</v>
      </c>
      <c r="B116" s="17" t="s">
        <v>645</v>
      </c>
      <c r="Q116">
        <f t="shared" si="1"/>
        <v>0</v>
      </c>
    </row>
    <row r="117" spans="1:17" ht="12.75">
      <c r="A117" s="17" t="s">
        <v>477</v>
      </c>
      <c r="B117" s="17" t="s">
        <v>230</v>
      </c>
      <c r="Q117">
        <f t="shared" si="1"/>
        <v>0</v>
      </c>
    </row>
    <row r="118" spans="1:17" ht="12.75">
      <c r="A118" s="17" t="s">
        <v>370</v>
      </c>
      <c r="B118" s="17" t="s">
        <v>10</v>
      </c>
      <c r="Q118">
        <f t="shared" si="1"/>
        <v>0</v>
      </c>
    </row>
    <row r="119" spans="1:17" ht="12.75">
      <c r="A119" s="17" t="s">
        <v>371</v>
      </c>
      <c r="B119" s="17" t="s">
        <v>7</v>
      </c>
      <c r="Q119">
        <f t="shared" si="1"/>
        <v>0</v>
      </c>
    </row>
    <row r="120" spans="1:17" ht="12.75">
      <c r="A120" s="17" t="s">
        <v>372</v>
      </c>
      <c r="B120" s="17" t="s">
        <v>120</v>
      </c>
      <c r="Q120">
        <f t="shared" si="1"/>
        <v>0</v>
      </c>
    </row>
    <row r="121" spans="1:17" ht="12.75">
      <c r="A121" s="17" t="s">
        <v>373</v>
      </c>
      <c r="B121" s="17" t="s">
        <v>524</v>
      </c>
      <c r="Q121">
        <f t="shared" si="1"/>
        <v>0</v>
      </c>
    </row>
    <row r="122" spans="1:17" ht="12.75">
      <c r="A122" s="17" t="s">
        <v>374</v>
      </c>
      <c r="B122" s="17" t="s">
        <v>12</v>
      </c>
      <c r="Q122">
        <f t="shared" si="1"/>
        <v>0</v>
      </c>
    </row>
    <row r="123" spans="1:17" ht="12.75">
      <c r="A123" s="17" t="s">
        <v>375</v>
      </c>
      <c r="B123" s="17" t="s">
        <v>13</v>
      </c>
      <c r="Q123">
        <f t="shared" si="1"/>
        <v>0</v>
      </c>
    </row>
    <row r="124" spans="1:17" ht="12.75">
      <c r="A124" s="17" t="s">
        <v>376</v>
      </c>
      <c r="B124" s="17" t="s">
        <v>14</v>
      </c>
      <c r="Q124">
        <f t="shared" si="1"/>
        <v>0</v>
      </c>
    </row>
    <row r="125" spans="1:17" ht="12.75">
      <c r="A125" s="17" t="s">
        <v>377</v>
      </c>
      <c r="B125" s="17" t="s">
        <v>15</v>
      </c>
      <c r="Q125">
        <f t="shared" si="1"/>
        <v>0</v>
      </c>
    </row>
    <row r="126" spans="1:17" ht="12.75">
      <c r="A126" s="17" t="s">
        <v>478</v>
      </c>
      <c r="B126" s="17" t="s">
        <v>232</v>
      </c>
      <c r="Q126">
        <f t="shared" si="1"/>
        <v>0</v>
      </c>
    </row>
    <row r="127" spans="1:17" ht="12.75">
      <c r="A127" s="17" t="s">
        <v>245</v>
      </c>
      <c r="B127" s="17" t="s">
        <v>419</v>
      </c>
      <c r="Q127">
        <f t="shared" si="1"/>
        <v>0</v>
      </c>
    </row>
    <row r="128" spans="1:17" ht="12.75">
      <c r="A128" s="17" t="s">
        <v>378</v>
      </c>
      <c r="B128" s="17" t="s">
        <v>522</v>
      </c>
      <c r="Q128">
        <f t="shared" si="1"/>
        <v>0</v>
      </c>
    </row>
    <row r="129" spans="1:17" ht="12.75">
      <c r="A129" s="17" t="s">
        <v>479</v>
      </c>
      <c r="B129" s="17" t="s">
        <v>241</v>
      </c>
      <c r="Q129">
        <f t="shared" si="1"/>
        <v>0</v>
      </c>
    </row>
    <row r="130" spans="1:17" ht="12.75">
      <c r="A130" s="17" t="s">
        <v>379</v>
      </c>
      <c r="B130" s="17" t="s">
        <v>17</v>
      </c>
      <c r="Q130">
        <f t="shared" si="1"/>
        <v>0</v>
      </c>
    </row>
    <row r="131" spans="1:17" ht="12.75">
      <c r="A131" s="17" t="s">
        <v>667</v>
      </c>
      <c r="B131" s="17" t="s">
        <v>668</v>
      </c>
      <c r="Q131">
        <f t="shared" si="1"/>
        <v>0</v>
      </c>
    </row>
    <row r="132" spans="1:17" ht="12.75">
      <c r="A132" s="17" t="s">
        <v>589</v>
      </c>
      <c r="B132" s="17" t="s">
        <v>11</v>
      </c>
      <c r="F132" s="5">
        <v>3</v>
      </c>
      <c r="G132" s="5">
        <v>3</v>
      </c>
      <c r="O132" s="5">
        <v>4</v>
      </c>
      <c r="P132">
        <v>3</v>
      </c>
      <c r="Q132">
        <f t="shared" si="1"/>
        <v>13</v>
      </c>
    </row>
    <row r="133" spans="1:17" ht="12.75">
      <c r="A133" s="17" t="s">
        <v>380</v>
      </c>
      <c r="B133" s="17" t="s">
        <v>19</v>
      </c>
      <c r="Q133">
        <f t="shared" si="1"/>
        <v>0</v>
      </c>
    </row>
    <row r="134" spans="1:17" ht="12.75">
      <c r="A134" s="17" t="s">
        <v>381</v>
      </c>
      <c r="B134" s="17" t="s">
        <v>20</v>
      </c>
      <c r="Q134">
        <f t="shared" si="1"/>
        <v>0</v>
      </c>
    </row>
    <row r="135" spans="1:17" ht="12.75">
      <c r="A135" s="17" t="s">
        <v>382</v>
      </c>
      <c r="B135" s="17" t="s">
        <v>21</v>
      </c>
      <c r="Q135">
        <f aca="true" t="shared" si="2" ref="Q135:Q198">SUM(C135:P135)</f>
        <v>0</v>
      </c>
    </row>
    <row r="136" spans="1:17" ht="12.75">
      <c r="A136" s="17" t="s">
        <v>246</v>
      </c>
      <c r="B136" s="17" t="s">
        <v>420</v>
      </c>
      <c r="Q136">
        <f t="shared" si="2"/>
        <v>0</v>
      </c>
    </row>
    <row r="137" spans="1:17" ht="12.75">
      <c r="A137" s="17" t="s">
        <v>247</v>
      </c>
      <c r="B137" s="17" t="s">
        <v>230</v>
      </c>
      <c r="Q137">
        <f t="shared" si="2"/>
        <v>0</v>
      </c>
    </row>
    <row r="138" spans="1:17" ht="12.75">
      <c r="A138" s="17" t="s">
        <v>248</v>
      </c>
      <c r="B138" s="17" t="s">
        <v>421</v>
      </c>
      <c r="Q138">
        <f t="shared" si="2"/>
        <v>0</v>
      </c>
    </row>
    <row r="139" spans="1:17" ht="12.75">
      <c r="A139" s="17" t="s">
        <v>384</v>
      </c>
      <c r="B139" s="17" t="s">
        <v>524</v>
      </c>
      <c r="Q139">
        <f t="shared" si="2"/>
        <v>0</v>
      </c>
    </row>
    <row r="140" spans="1:17" ht="12.75">
      <c r="A140" s="17" t="s">
        <v>385</v>
      </c>
      <c r="B140" s="17" t="s">
        <v>22</v>
      </c>
      <c r="O140" s="5">
        <v>4</v>
      </c>
      <c r="Q140">
        <f t="shared" si="2"/>
        <v>4</v>
      </c>
    </row>
    <row r="141" spans="1:17" ht="12.75">
      <c r="A141" s="17" t="s">
        <v>612</v>
      </c>
      <c r="B141" s="17" t="s">
        <v>602</v>
      </c>
      <c r="Q141">
        <f t="shared" si="2"/>
        <v>0</v>
      </c>
    </row>
    <row r="142" spans="1:17" ht="12.75">
      <c r="A142" s="17" t="s">
        <v>101</v>
      </c>
      <c r="B142" s="17" t="s">
        <v>13</v>
      </c>
      <c r="Q142">
        <f t="shared" si="2"/>
        <v>0</v>
      </c>
    </row>
    <row r="143" spans="1:17" ht="12.75">
      <c r="A143" s="17" t="s">
        <v>386</v>
      </c>
      <c r="B143" s="17" t="s">
        <v>23</v>
      </c>
      <c r="Q143">
        <f t="shared" si="2"/>
        <v>0</v>
      </c>
    </row>
    <row r="144" spans="1:17" ht="12.75">
      <c r="A144" s="17" t="s">
        <v>387</v>
      </c>
      <c r="B144" s="17" t="s">
        <v>11</v>
      </c>
      <c r="Q144">
        <f t="shared" si="2"/>
        <v>0</v>
      </c>
    </row>
    <row r="145" spans="1:17" ht="12.75">
      <c r="A145" s="17" t="s">
        <v>678</v>
      </c>
      <c r="B145" s="17" t="s">
        <v>163</v>
      </c>
      <c r="Q145">
        <f t="shared" si="2"/>
        <v>0</v>
      </c>
    </row>
    <row r="146" spans="1:17" ht="12.75">
      <c r="A146" s="17" t="s">
        <v>249</v>
      </c>
      <c r="B146" s="17" t="s">
        <v>422</v>
      </c>
      <c r="Q146">
        <f t="shared" si="2"/>
        <v>0</v>
      </c>
    </row>
    <row r="147" spans="1:17" ht="12.75">
      <c r="A147" s="17" t="s">
        <v>389</v>
      </c>
      <c r="B147" s="17" t="s">
        <v>24</v>
      </c>
      <c r="Q147">
        <f t="shared" si="2"/>
        <v>0</v>
      </c>
    </row>
    <row r="148" spans="1:17" ht="12.75">
      <c r="A148" s="17" t="s">
        <v>390</v>
      </c>
      <c r="B148" s="17" t="s">
        <v>25</v>
      </c>
      <c r="Q148">
        <f t="shared" si="2"/>
        <v>0</v>
      </c>
    </row>
    <row r="149" spans="1:17" ht="12.75">
      <c r="A149" s="17" t="s">
        <v>250</v>
      </c>
      <c r="B149" s="17" t="s">
        <v>423</v>
      </c>
      <c r="Q149">
        <f t="shared" si="2"/>
        <v>0</v>
      </c>
    </row>
    <row r="150" spans="1:17" ht="12.75">
      <c r="A150" s="17" t="s">
        <v>391</v>
      </c>
      <c r="B150" s="17" t="s">
        <v>14</v>
      </c>
      <c r="D150" s="5">
        <v>3</v>
      </c>
      <c r="G150" s="5">
        <v>3</v>
      </c>
      <c r="L150" s="5">
        <v>3</v>
      </c>
      <c r="O150" s="5">
        <v>4</v>
      </c>
      <c r="Q150">
        <f t="shared" si="2"/>
        <v>13</v>
      </c>
    </row>
    <row r="151" spans="1:17" ht="12.75">
      <c r="A151" s="17" t="s">
        <v>392</v>
      </c>
      <c r="B151" s="17" t="s">
        <v>33</v>
      </c>
      <c r="Q151">
        <f t="shared" si="2"/>
        <v>0</v>
      </c>
    </row>
    <row r="152" spans="1:17" ht="12.75">
      <c r="A152" s="17" t="s">
        <v>392</v>
      </c>
      <c r="B152" s="17" t="s">
        <v>43</v>
      </c>
      <c r="Q152">
        <f t="shared" si="2"/>
        <v>0</v>
      </c>
    </row>
    <row r="153" spans="1:17" ht="12.75">
      <c r="A153" s="17" t="s">
        <v>393</v>
      </c>
      <c r="B153" s="17" t="s">
        <v>308</v>
      </c>
      <c r="Q153">
        <f t="shared" si="2"/>
        <v>0</v>
      </c>
    </row>
    <row r="154" spans="1:17" ht="12.75">
      <c r="A154" s="17" t="s">
        <v>393</v>
      </c>
      <c r="B154" s="17" t="s">
        <v>18</v>
      </c>
      <c r="Q154">
        <f t="shared" si="2"/>
        <v>0</v>
      </c>
    </row>
    <row r="155" spans="1:17" ht="12.75">
      <c r="A155" s="17" t="s">
        <v>394</v>
      </c>
      <c r="B155" s="17" t="s">
        <v>28</v>
      </c>
      <c r="Q155">
        <f t="shared" si="2"/>
        <v>0</v>
      </c>
    </row>
    <row r="156" spans="1:17" ht="12.75">
      <c r="A156" s="17" t="s">
        <v>395</v>
      </c>
      <c r="B156" s="17" t="s">
        <v>29</v>
      </c>
      <c r="Q156">
        <f t="shared" si="2"/>
        <v>0</v>
      </c>
    </row>
    <row r="157" spans="1:17" ht="12.75">
      <c r="A157" s="17" t="s">
        <v>251</v>
      </c>
      <c r="B157" s="17" t="s">
        <v>43</v>
      </c>
      <c r="Q157">
        <f t="shared" si="2"/>
        <v>0</v>
      </c>
    </row>
    <row r="158" spans="1:17" ht="12.75">
      <c r="A158" s="17" t="s">
        <v>574</v>
      </c>
      <c r="B158" s="17" t="s">
        <v>541</v>
      </c>
      <c r="Q158">
        <f t="shared" si="2"/>
        <v>0</v>
      </c>
    </row>
    <row r="159" spans="1:17" ht="12.75">
      <c r="A159" s="17" t="s">
        <v>396</v>
      </c>
      <c r="B159" s="17" t="s">
        <v>525</v>
      </c>
      <c r="Q159">
        <f t="shared" si="2"/>
        <v>0</v>
      </c>
    </row>
    <row r="160" spans="1:17" ht="12.75">
      <c r="A160" s="17" t="s">
        <v>396</v>
      </c>
      <c r="B160" s="17" t="s">
        <v>163</v>
      </c>
      <c r="Q160">
        <f t="shared" si="2"/>
        <v>0</v>
      </c>
    </row>
    <row r="161" spans="1:17" ht="12.75">
      <c r="A161" s="17" t="s">
        <v>397</v>
      </c>
      <c r="B161" s="17" t="s">
        <v>535</v>
      </c>
      <c r="Q161">
        <f t="shared" si="2"/>
        <v>0</v>
      </c>
    </row>
    <row r="162" spans="1:17" ht="12.75">
      <c r="A162" s="17" t="s">
        <v>398</v>
      </c>
      <c r="B162" s="17" t="s">
        <v>31</v>
      </c>
      <c r="Q162">
        <f t="shared" si="2"/>
        <v>0</v>
      </c>
    </row>
    <row r="163" spans="1:17" ht="12.75">
      <c r="A163" s="17" t="s">
        <v>399</v>
      </c>
      <c r="B163" s="17" t="s">
        <v>32</v>
      </c>
      <c r="Q163">
        <f t="shared" si="2"/>
        <v>0</v>
      </c>
    </row>
    <row r="164" spans="1:17" ht="12.75">
      <c r="A164" s="17" t="s">
        <v>399</v>
      </c>
      <c r="B164" s="17" t="s">
        <v>30</v>
      </c>
      <c r="Q164">
        <f t="shared" si="2"/>
        <v>0</v>
      </c>
    </row>
    <row r="165" spans="1:17" ht="12.75">
      <c r="A165" s="17" t="s">
        <v>400</v>
      </c>
      <c r="B165" s="17" t="s">
        <v>553</v>
      </c>
      <c r="Q165">
        <f t="shared" si="2"/>
        <v>0</v>
      </c>
    </row>
    <row r="166" spans="1:17" ht="12.75">
      <c r="A166" s="17" t="s">
        <v>575</v>
      </c>
      <c r="B166" s="17" t="s">
        <v>33</v>
      </c>
      <c r="Q166">
        <f t="shared" si="2"/>
        <v>0</v>
      </c>
    </row>
    <row r="167" spans="1:17" ht="12.75">
      <c r="A167" s="17" t="s">
        <v>401</v>
      </c>
      <c r="B167" s="17" t="s">
        <v>519</v>
      </c>
      <c r="Q167">
        <f t="shared" si="2"/>
        <v>0</v>
      </c>
    </row>
    <row r="168" spans="1:17" ht="12.75">
      <c r="A168" s="17" t="s">
        <v>402</v>
      </c>
      <c r="B168" s="17" t="s">
        <v>34</v>
      </c>
      <c r="Q168">
        <f t="shared" si="2"/>
        <v>0</v>
      </c>
    </row>
    <row r="169" spans="1:17" ht="12.75">
      <c r="A169" s="17" t="s">
        <v>402</v>
      </c>
      <c r="B169" s="17" t="s">
        <v>456</v>
      </c>
      <c r="Q169">
        <f t="shared" si="2"/>
        <v>0</v>
      </c>
    </row>
    <row r="170" spans="1:17" ht="12.75">
      <c r="A170" s="17" t="s">
        <v>403</v>
      </c>
      <c r="B170" s="17" t="s">
        <v>35</v>
      </c>
      <c r="O170" s="5">
        <v>4</v>
      </c>
      <c r="Q170">
        <f t="shared" si="2"/>
        <v>4</v>
      </c>
    </row>
    <row r="171" spans="1:17" ht="12.75">
      <c r="A171" s="17" t="s">
        <v>252</v>
      </c>
      <c r="B171" s="17" t="s">
        <v>424</v>
      </c>
      <c r="F171" s="11"/>
      <c r="Q171">
        <f t="shared" si="2"/>
        <v>0</v>
      </c>
    </row>
    <row r="172" spans="1:17" ht="12.75">
      <c r="A172" s="17" t="s">
        <v>404</v>
      </c>
      <c r="B172" s="17" t="s">
        <v>36</v>
      </c>
      <c r="Q172">
        <f t="shared" si="2"/>
        <v>0</v>
      </c>
    </row>
    <row r="173" spans="1:17" ht="12.75">
      <c r="A173" s="17" t="s">
        <v>253</v>
      </c>
      <c r="B173" s="17" t="s">
        <v>425</v>
      </c>
      <c r="Q173">
        <f t="shared" si="2"/>
        <v>0</v>
      </c>
    </row>
    <row r="174" spans="1:17" ht="12.75">
      <c r="A174" s="17" t="s">
        <v>600</v>
      </c>
      <c r="B174" s="17" t="s">
        <v>37</v>
      </c>
      <c r="Q174">
        <f t="shared" si="2"/>
        <v>0</v>
      </c>
    </row>
    <row r="175" spans="1:17" ht="12.75">
      <c r="A175" s="17" t="s">
        <v>405</v>
      </c>
      <c r="B175" s="17" t="s">
        <v>38</v>
      </c>
      <c r="Q175">
        <f t="shared" si="2"/>
        <v>0</v>
      </c>
    </row>
    <row r="176" spans="1:17" ht="12.75">
      <c r="A176" s="17" t="s">
        <v>79</v>
      </c>
      <c r="B176" s="17" t="s">
        <v>39</v>
      </c>
      <c r="Q176">
        <f t="shared" si="2"/>
        <v>0</v>
      </c>
    </row>
    <row r="177" spans="1:17" ht="12.75">
      <c r="A177" s="17" t="s">
        <v>80</v>
      </c>
      <c r="B177" s="17" t="s">
        <v>525</v>
      </c>
      <c r="Q177">
        <f t="shared" si="2"/>
        <v>0</v>
      </c>
    </row>
    <row r="178" spans="1:17" ht="12.75">
      <c r="A178" s="17" t="s">
        <v>80</v>
      </c>
      <c r="B178" s="17" t="s">
        <v>40</v>
      </c>
      <c r="Q178">
        <f t="shared" si="2"/>
        <v>0</v>
      </c>
    </row>
    <row r="179" spans="1:17" ht="12.75">
      <c r="A179" s="17" t="s">
        <v>81</v>
      </c>
      <c r="B179" s="17" t="s">
        <v>41</v>
      </c>
      <c r="Q179">
        <f t="shared" si="2"/>
        <v>0</v>
      </c>
    </row>
    <row r="180" spans="1:17" ht="12.75">
      <c r="A180" s="17" t="s">
        <v>81</v>
      </c>
      <c r="B180" s="17" t="s">
        <v>42</v>
      </c>
      <c r="Q180">
        <f t="shared" si="2"/>
        <v>0</v>
      </c>
    </row>
    <row r="181" spans="1:17" ht="12.75">
      <c r="A181" s="17" t="s">
        <v>82</v>
      </c>
      <c r="B181" s="17" t="s">
        <v>232</v>
      </c>
      <c r="Q181">
        <f t="shared" si="2"/>
        <v>0</v>
      </c>
    </row>
    <row r="182" spans="1:17" ht="12.75">
      <c r="A182" s="17" t="s">
        <v>254</v>
      </c>
      <c r="B182" s="17" t="s">
        <v>426</v>
      </c>
      <c r="Q182">
        <f t="shared" si="2"/>
        <v>0</v>
      </c>
    </row>
    <row r="183" spans="1:17" ht="12.75">
      <c r="A183" s="17" t="s">
        <v>83</v>
      </c>
      <c r="B183" s="17" t="s">
        <v>43</v>
      </c>
      <c r="Q183">
        <f t="shared" si="2"/>
        <v>0</v>
      </c>
    </row>
    <row r="184" spans="1:17" ht="12.75">
      <c r="A184" s="17" t="s">
        <v>84</v>
      </c>
      <c r="B184" s="17" t="s">
        <v>44</v>
      </c>
      <c r="Q184">
        <f t="shared" si="2"/>
        <v>0</v>
      </c>
    </row>
    <row r="185" spans="1:17" ht="12.75">
      <c r="A185" s="17" t="s">
        <v>255</v>
      </c>
      <c r="B185" s="17" t="s">
        <v>536</v>
      </c>
      <c r="C185" s="5">
        <v>3</v>
      </c>
      <c r="Q185">
        <f t="shared" si="2"/>
        <v>3</v>
      </c>
    </row>
    <row r="186" spans="1:17" ht="12.75">
      <c r="A186" s="17" t="s">
        <v>85</v>
      </c>
      <c r="B186" s="17" t="s">
        <v>554</v>
      </c>
      <c r="F186" s="5">
        <v>3</v>
      </c>
      <c r="Q186">
        <f t="shared" si="2"/>
        <v>3</v>
      </c>
    </row>
    <row r="187" spans="1:17" ht="12.75">
      <c r="A187" s="17" t="s">
        <v>86</v>
      </c>
      <c r="B187" s="17" t="s">
        <v>45</v>
      </c>
      <c r="Q187">
        <f t="shared" si="2"/>
        <v>0</v>
      </c>
    </row>
    <row r="188" spans="1:17" ht="12.75">
      <c r="A188" s="17" t="s">
        <v>86</v>
      </c>
      <c r="B188" s="17" t="s">
        <v>427</v>
      </c>
      <c r="J188" s="5">
        <v>3</v>
      </c>
      <c r="Q188">
        <f t="shared" si="2"/>
        <v>3</v>
      </c>
    </row>
    <row r="189" spans="1:17" ht="12.75">
      <c r="A189" s="17" t="s">
        <v>86</v>
      </c>
      <c r="B189" s="17" t="s">
        <v>521</v>
      </c>
      <c r="Q189">
        <f t="shared" si="2"/>
        <v>0</v>
      </c>
    </row>
    <row r="190" spans="1:17" ht="12.75">
      <c r="A190" s="17" t="s">
        <v>86</v>
      </c>
      <c r="B190" s="17" t="s">
        <v>522</v>
      </c>
      <c r="Q190">
        <f t="shared" si="2"/>
        <v>0</v>
      </c>
    </row>
    <row r="191" spans="1:17" ht="12.75">
      <c r="A191" s="17" t="s">
        <v>87</v>
      </c>
      <c r="B191" s="17" t="s">
        <v>230</v>
      </c>
      <c r="Q191">
        <f t="shared" si="2"/>
        <v>0</v>
      </c>
    </row>
    <row r="192" spans="1:17" ht="12.75">
      <c r="A192" s="17" t="s">
        <v>88</v>
      </c>
      <c r="B192" s="17" t="s">
        <v>46</v>
      </c>
      <c r="Q192">
        <f t="shared" si="2"/>
        <v>0</v>
      </c>
    </row>
    <row r="193" spans="1:17" ht="12.75">
      <c r="A193" s="17" t="s">
        <v>89</v>
      </c>
      <c r="B193" s="17" t="s">
        <v>47</v>
      </c>
      <c r="K193" s="5">
        <v>4</v>
      </c>
      <c r="Q193">
        <f t="shared" si="2"/>
        <v>4</v>
      </c>
    </row>
    <row r="194" spans="1:17" ht="12.75">
      <c r="A194" s="17" t="s">
        <v>90</v>
      </c>
      <c r="B194" s="17" t="s">
        <v>48</v>
      </c>
      <c r="Q194">
        <f t="shared" si="2"/>
        <v>0</v>
      </c>
    </row>
    <row r="195" spans="1:17" ht="12.75">
      <c r="A195" s="17" t="s">
        <v>91</v>
      </c>
      <c r="B195" s="17" t="s">
        <v>49</v>
      </c>
      <c r="C195" s="5">
        <v>4</v>
      </c>
      <c r="Q195">
        <f t="shared" si="2"/>
        <v>4</v>
      </c>
    </row>
    <row r="196" spans="1:17" ht="12.75">
      <c r="A196" s="17" t="s">
        <v>256</v>
      </c>
      <c r="B196" s="17" t="s">
        <v>428</v>
      </c>
      <c r="Q196">
        <f t="shared" si="2"/>
        <v>0</v>
      </c>
    </row>
    <row r="197" spans="1:17" ht="12.75">
      <c r="A197" s="17" t="s">
        <v>162</v>
      </c>
      <c r="B197" s="17" t="s">
        <v>26</v>
      </c>
      <c r="Q197">
        <f t="shared" si="2"/>
        <v>0</v>
      </c>
    </row>
    <row r="198" spans="1:17" ht="12.75">
      <c r="A198" s="17" t="s">
        <v>164</v>
      </c>
      <c r="B198" s="17" t="s">
        <v>279</v>
      </c>
      <c r="Q198">
        <f t="shared" si="2"/>
        <v>0</v>
      </c>
    </row>
    <row r="199" spans="1:17" ht="12.75">
      <c r="A199" s="17" t="s">
        <v>165</v>
      </c>
      <c r="B199" s="17" t="s">
        <v>238</v>
      </c>
      <c r="Q199">
        <f aca="true" t="shared" si="3" ref="Q199:Q262">SUM(C199:P199)</f>
        <v>0</v>
      </c>
    </row>
    <row r="200" spans="1:17" ht="12.75">
      <c r="A200" s="17" t="s">
        <v>166</v>
      </c>
      <c r="B200" s="17" t="s">
        <v>280</v>
      </c>
      <c r="Q200">
        <f t="shared" si="3"/>
        <v>0</v>
      </c>
    </row>
    <row r="201" spans="1:17" ht="12.75">
      <c r="A201" s="17" t="s">
        <v>166</v>
      </c>
      <c r="B201" s="17" t="s">
        <v>241</v>
      </c>
      <c r="D201" s="5">
        <v>4</v>
      </c>
      <c r="Q201">
        <f t="shared" si="3"/>
        <v>4</v>
      </c>
    </row>
    <row r="202" spans="1:17" ht="12.75">
      <c r="A202" s="17" t="s">
        <v>167</v>
      </c>
      <c r="B202" s="17" t="s">
        <v>281</v>
      </c>
      <c r="Q202">
        <f t="shared" si="3"/>
        <v>0</v>
      </c>
    </row>
    <row r="203" spans="1:17" ht="12.75">
      <c r="A203" s="17" t="s">
        <v>167</v>
      </c>
      <c r="B203" s="17" t="s">
        <v>283</v>
      </c>
      <c r="Q203">
        <f t="shared" si="3"/>
        <v>0</v>
      </c>
    </row>
    <row r="204" spans="1:17" ht="12.75">
      <c r="A204" s="17" t="s">
        <v>168</v>
      </c>
      <c r="B204" s="17" t="s">
        <v>282</v>
      </c>
      <c r="C204" s="5">
        <v>3</v>
      </c>
      <c r="Q204">
        <f t="shared" si="3"/>
        <v>3</v>
      </c>
    </row>
    <row r="205" spans="1:17" ht="12.75">
      <c r="A205" s="17" t="s">
        <v>169</v>
      </c>
      <c r="B205" s="17" t="s">
        <v>35</v>
      </c>
      <c r="Q205">
        <f t="shared" si="3"/>
        <v>0</v>
      </c>
    </row>
    <row r="206" spans="1:17" ht="12.75">
      <c r="A206" s="17" t="s">
        <v>170</v>
      </c>
      <c r="B206" s="17" t="s">
        <v>562</v>
      </c>
      <c r="Q206">
        <f t="shared" si="3"/>
        <v>0</v>
      </c>
    </row>
    <row r="207" spans="1:17" ht="12.75">
      <c r="A207" s="17" t="s">
        <v>170</v>
      </c>
      <c r="B207" s="17" t="s">
        <v>163</v>
      </c>
      <c r="Q207">
        <f t="shared" si="3"/>
        <v>0</v>
      </c>
    </row>
    <row r="208" spans="1:17" ht="12.75">
      <c r="A208" s="17" t="s">
        <v>170</v>
      </c>
      <c r="B208" s="17" t="s">
        <v>283</v>
      </c>
      <c r="Q208">
        <f t="shared" si="3"/>
        <v>0</v>
      </c>
    </row>
    <row r="209" spans="1:17" ht="12.75">
      <c r="A209" s="17" t="s">
        <v>170</v>
      </c>
      <c r="B209" s="17" t="s">
        <v>230</v>
      </c>
      <c r="Q209">
        <f t="shared" si="3"/>
        <v>0</v>
      </c>
    </row>
    <row r="210" spans="1:17" ht="12.75">
      <c r="A210" s="17" t="s">
        <v>171</v>
      </c>
      <c r="B210" s="17" t="s">
        <v>233</v>
      </c>
      <c r="Q210">
        <f t="shared" si="3"/>
        <v>0</v>
      </c>
    </row>
    <row r="211" spans="1:17" ht="12.75">
      <c r="A211" s="17" t="s">
        <v>257</v>
      </c>
      <c r="B211" s="17" t="s">
        <v>429</v>
      </c>
      <c r="Q211">
        <f t="shared" si="3"/>
        <v>0</v>
      </c>
    </row>
    <row r="212" spans="1:17" ht="12.75">
      <c r="A212" s="17" t="s">
        <v>258</v>
      </c>
      <c r="B212" s="17" t="s">
        <v>430</v>
      </c>
      <c r="Q212">
        <f t="shared" si="3"/>
        <v>0</v>
      </c>
    </row>
    <row r="213" spans="1:17" ht="12.75">
      <c r="A213" s="17" t="s">
        <v>172</v>
      </c>
      <c r="B213" s="17" t="s">
        <v>281</v>
      </c>
      <c r="Q213">
        <f t="shared" si="3"/>
        <v>0</v>
      </c>
    </row>
    <row r="214" spans="1:17" ht="12.75">
      <c r="A214" s="17" t="s">
        <v>173</v>
      </c>
      <c r="B214" s="17" t="s">
        <v>35</v>
      </c>
      <c r="K214" s="5">
        <v>4</v>
      </c>
      <c r="Q214">
        <f t="shared" si="3"/>
        <v>4</v>
      </c>
    </row>
    <row r="215" spans="1:17" ht="12.75">
      <c r="A215" s="17" t="s">
        <v>174</v>
      </c>
      <c r="B215" s="17" t="s">
        <v>284</v>
      </c>
      <c r="Q215">
        <f t="shared" si="3"/>
        <v>0</v>
      </c>
    </row>
    <row r="216" spans="1:17" ht="12.75">
      <c r="A216" s="17" t="s">
        <v>259</v>
      </c>
      <c r="B216" s="17" t="s">
        <v>522</v>
      </c>
      <c r="Q216">
        <f t="shared" si="3"/>
        <v>0</v>
      </c>
    </row>
    <row r="217" spans="1:17" ht="12.75">
      <c r="A217" s="17" t="s">
        <v>175</v>
      </c>
      <c r="B217" s="17" t="s">
        <v>285</v>
      </c>
      <c r="J217" s="5">
        <v>3</v>
      </c>
      <c r="Q217">
        <f t="shared" si="3"/>
        <v>3</v>
      </c>
    </row>
    <row r="218" spans="1:17" ht="12.75">
      <c r="A218" s="17" t="s">
        <v>260</v>
      </c>
      <c r="B218" s="17" t="s">
        <v>431</v>
      </c>
      <c r="Q218">
        <f t="shared" si="3"/>
        <v>0</v>
      </c>
    </row>
    <row r="219" spans="1:17" ht="12.75">
      <c r="A219" s="17" t="s">
        <v>261</v>
      </c>
      <c r="B219" s="17" t="s">
        <v>280</v>
      </c>
      <c r="Q219">
        <f t="shared" si="3"/>
        <v>0</v>
      </c>
    </row>
    <row r="220" spans="1:17" ht="12.75">
      <c r="A220" s="17" t="s">
        <v>176</v>
      </c>
      <c r="B220" s="17" t="s">
        <v>286</v>
      </c>
      <c r="Q220">
        <f t="shared" si="3"/>
        <v>0</v>
      </c>
    </row>
    <row r="221" spans="1:17" ht="12.75">
      <c r="A221" s="17" t="s">
        <v>262</v>
      </c>
      <c r="B221" s="17" t="s">
        <v>554</v>
      </c>
      <c r="Q221">
        <f t="shared" si="3"/>
        <v>0</v>
      </c>
    </row>
    <row r="222" spans="1:17" ht="12.75">
      <c r="A222" s="17" t="s">
        <v>113</v>
      </c>
      <c r="B222" s="17" t="s">
        <v>287</v>
      </c>
      <c r="K222" s="5">
        <v>3</v>
      </c>
      <c r="Q222">
        <f t="shared" si="3"/>
        <v>3</v>
      </c>
    </row>
    <row r="223" spans="1:17" ht="12.75">
      <c r="A223" s="17" t="s">
        <v>177</v>
      </c>
      <c r="B223" s="17" t="s">
        <v>49</v>
      </c>
      <c r="Q223">
        <f t="shared" si="3"/>
        <v>0</v>
      </c>
    </row>
    <row r="224" spans="1:17" ht="12.75">
      <c r="A224" s="17" t="s">
        <v>178</v>
      </c>
      <c r="B224" s="17" t="s">
        <v>535</v>
      </c>
      <c r="Q224">
        <f t="shared" si="3"/>
        <v>0</v>
      </c>
    </row>
    <row r="225" spans="1:17" ht="12.75">
      <c r="A225" s="17" t="s">
        <v>179</v>
      </c>
      <c r="B225" s="17" t="s">
        <v>288</v>
      </c>
      <c r="Q225">
        <f t="shared" si="3"/>
        <v>0</v>
      </c>
    </row>
    <row r="226" spans="1:17" ht="12.75">
      <c r="A226" s="17" t="s">
        <v>179</v>
      </c>
      <c r="B226" s="17" t="s">
        <v>475</v>
      </c>
      <c r="Q226">
        <f t="shared" si="3"/>
        <v>0</v>
      </c>
    </row>
    <row r="227" spans="1:17" ht="12.75">
      <c r="A227" s="17" t="s">
        <v>263</v>
      </c>
      <c r="B227" s="17" t="s">
        <v>609</v>
      </c>
      <c r="Q227">
        <f t="shared" si="3"/>
        <v>0</v>
      </c>
    </row>
    <row r="228" spans="1:17" ht="12.75">
      <c r="A228" s="17" t="s">
        <v>180</v>
      </c>
      <c r="B228" s="17" t="s">
        <v>230</v>
      </c>
      <c r="Q228">
        <f t="shared" si="3"/>
        <v>0</v>
      </c>
    </row>
    <row r="229" spans="1:17" ht="12.75">
      <c r="A229" s="17" t="s">
        <v>264</v>
      </c>
      <c r="B229" s="17" t="s">
        <v>432</v>
      </c>
      <c r="Q229">
        <f t="shared" si="3"/>
        <v>0</v>
      </c>
    </row>
    <row r="230" spans="1:17" ht="12.75">
      <c r="A230" s="17" t="s">
        <v>664</v>
      </c>
      <c r="B230" s="17" t="s">
        <v>433</v>
      </c>
      <c r="Q230">
        <f t="shared" si="3"/>
        <v>0</v>
      </c>
    </row>
    <row r="231" spans="1:17" ht="12.75">
      <c r="A231" s="17" t="s">
        <v>265</v>
      </c>
      <c r="B231" s="17" t="s">
        <v>550</v>
      </c>
      <c r="Q231">
        <f t="shared" si="3"/>
        <v>0</v>
      </c>
    </row>
    <row r="232" spans="1:17" ht="12.75">
      <c r="A232" s="17" t="s">
        <v>181</v>
      </c>
      <c r="B232" s="17" t="s">
        <v>289</v>
      </c>
      <c r="Q232">
        <f t="shared" si="3"/>
        <v>0</v>
      </c>
    </row>
    <row r="233" spans="1:17" ht="12.75">
      <c r="A233" s="17" t="s">
        <v>182</v>
      </c>
      <c r="B233" s="17" t="s">
        <v>290</v>
      </c>
      <c r="F233" s="5">
        <v>3</v>
      </c>
      <c r="P233">
        <v>3</v>
      </c>
      <c r="Q233">
        <f t="shared" si="3"/>
        <v>6</v>
      </c>
    </row>
    <row r="234" spans="1:17" ht="12.75">
      <c r="A234" s="17" t="s">
        <v>183</v>
      </c>
      <c r="B234" s="17" t="s">
        <v>163</v>
      </c>
      <c r="Q234">
        <f t="shared" si="3"/>
        <v>0</v>
      </c>
    </row>
    <row r="235" spans="1:17" ht="12.75">
      <c r="A235" s="17" t="s">
        <v>266</v>
      </c>
      <c r="B235" s="17" t="s">
        <v>300</v>
      </c>
      <c r="Q235">
        <f t="shared" si="3"/>
        <v>0</v>
      </c>
    </row>
    <row r="236" spans="1:17" ht="12.75">
      <c r="A236" s="17" t="s">
        <v>688</v>
      </c>
      <c r="B236" s="17" t="s">
        <v>689</v>
      </c>
      <c r="J236" s="5">
        <v>4</v>
      </c>
      <c r="Q236">
        <f t="shared" si="3"/>
        <v>4</v>
      </c>
    </row>
    <row r="237" spans="1:17" ht="12.75">
      <c r="A237" s="17" t="s">
        <v>672</v>
      </c>
      <c r="B237" s="17" t="s">
        <v>673</v>
      </c>
      <c r="Q237">
        <f t="shared" si="3"/>
        <v>0</v>
      </c>
    </row>
    <row r="238" spans="1:17" ht="12.75">
      <c r="A238" s="17" t="s">
        <v>114</v>
      </c>
      <c r="B238" s="17" t="s">
        <v>690</v>
      </c>
      <c r="Q238">
        <f t="shared" si="3"/>
        <v>0</v>
      </c>
    </row>
    <row r="239" spans="1:17" ht="12.75">
      <c r="A239" s="17" t="s">
        <v>115</v>
      </c>
      <c r="B239" s="17" t="s">
        <v>458</v>
      </c>
      <c r="Q239">
        <f t="shared" si="3"/>
        <v>0</v>
      </c>
    </row>
    <row r="240" spans="1:17" ht="12.75">
      <c r="A240" s="17" t="s">
        <v>184</v>
      </c>
      <c r="B240" s="17" t="s">
        <v>293</v>
      </c>
      <c r="O240" s="5">
        <v>4</v>
      </c>
      <c r="Q240">
        <f t="shared" si="3"/>
        <v>4</v>
      </c>
    </row>
    <row r="241" spans="1:17" ht="12.75">
      <c r="A241" s="17" t="s">
        <v>267</v>
      </c>
      <c r="B241" s="17" t="s">
        <v>27</v>
      </c>
      <c r="Q241">
        <f t="shared" si="3"/>
        <v>0</v>
      </c>
    </row>
    <row r="242" spans="1:17" ht="12.75">
      <c r="A242" s="17" t="s">
        <v>185</v>
      </c>
      <c r="B242" s="17" t="s">
        <v>294</v>
      </c>
      <c r="Q242">
        <f t="shared" si="3"/>
        <v>0</v>
      </c>
    </row>
    <row r="243" spans="1:17" ht="12.75">
      <c r="A243" s="17" t="s">
        <v>186</v>
      </c>
      <c r="B243" s="17" t="s">
        <v>295</v>
      </c>
      <c r="Q243">
        <f t="shared" si="3"/>
        <v>0</v>
      </c>
    </row>
    <row r="244" spans="1:17" ht="12.75">
      <c r="A244" s="17" t="s">
        <v>186</v>
      </c>
      <c r="B244" s="17" t="s">
        <v>291</v>
      </c>
      <c r="Q244">
        <f t="shared" si="3"/>
        <v>0</v>
      </c>
    </row>
    <row r="245" spans="1:17" ht="12.75">
      <c r="A245" s="17" t="s">
        <v>186</v>
      </c>
      <c r="B245" s="17" t="s">
        <v>296</v>
      </c>
      <c r="Q245">
        <f t="shared" si="3"/>
        <v>0</v>
      </c>
    </row>
    <row r="246" spans="1:17" ht="12.75">
      <c r="A246" s="17" t="s">
        <v>187</v>
      </c>
      <c r="B246" s="17" t="s">
        <v>297</v>
      </c>
      <c r="Q246">
        <f t="shared" si="3"/>
        <v>0</v>
      </c>
    </row>
    <row r="247" spans="1:17" ht="12.75">
      <c r="A247" s="17" t="s">
        <v>188</v>
      </c>
      <c r="B247" s="17" t="s">
        <v>298</v>
      </c>
      <c r="Q247">
        <f t="shared" si="3"/>
        <v>0</v>
      </c>
    </row>
    <row r="248" spans="1:17" ht="12.75">
      <c r="A248" s="17" t="s">
        <v>666</v>
      </c>
      <c r="B248" s="17" t="s">
        <v>534</v>
      </c>
      <c r="Q248">
        <f t="shared" si="3"/>
        <v>0</v>
      </c>
    </row>
    <row r="249" spans="1:17" ht="12.75">
      <c r="A249" s="17" t="s">
        <v>189</v>
      </c>
      <c r="B249" s="17" t="s">
        <v>459</v>
      </c>
      <c r="Q249">
        <f t="shared" si="3"/>
        <v>0</v>
      </c>
    </row>
    <row r="250" spans="1:17" ht="12.75">
      <c r="A250" s="17" t="s">
        <v>671</v>
      </c>
      <c r="B250" s="17" t="s">
        <v>521</v>
      </c>
      <c r="Q250">
        <f t="shared" si="3"/>
        <v>0</v>
      </c>
    </row>
    <row r="251" spans="1:17" ht="12.75">
      <c r="A251" s="17" t="s">
        <v>190</v>
      </c>
      <c r="B251" s="17" t="s">
        <v>299</v>
      </c>
      <c r="Q251">
        <f t="shared" si="3"/>
        <v>0</v>
      </c>
    </row>
    <row r="252" spans="1:17" ht="12.75">
      <c r="A252" s="17" t="s">
        <v>191</v>
      </c>
      <c r="B252" s="17" t="s">
        <v>490</v>
      </c>
      <c r="Q252">
        <f t="shared" si="3"/>
        <v>0</v>
      </c>
    </row>
    <row r="253" spans="1:17" ht="12.75">
      <c r="A253" s="17" t="s">
        <v>601</v>
      </c>
      <c r="B253" s="17" t="s">
        <v>602</v>
      </c>
      <c r="J253" s="5">
        <v>3</v>
      </c>
      <c r="Q253">
        <f t="shared" si="3"/>
        <v>3</v>
      </c>
    </row>
    <row r="254" spans="1:17" ht="12.75">
      <c r="A254" s="17" t="s">
        <v>192</v>
      </c>
      <c r="B254" s="17" t="s">
        <v>300</v>
      </c>
      <c r="H254" s="5">
        <v>3</v>
      </c>
      <c r="I254" s="5">
        <v>3</v>
      </c>
      <c r="M254" s="5">
        <v>3</v>
      </c>
      <c r="Q254">
        <f t="shared" si="3"/>
        <v>9</v>
      </c>
    </row>
    <row r="255" spans="1:17" ht="12.75">
      <c r="A255" s="17" t="s">
        <v>193</v>
      </c>
      <c r="B255" s="17" t="s">
        <v>301</v>
      </c>
      <c r="Q255">
        <f t="shared" si="3"/>
        <v>0</v>
      </c>
    </row>
    <row r="256" spans="1:17" ht="12.75">
      <c r="A256" s="17" t="s">
        <v>194</v>
      </c>
      <c r="B256" s="17" t="s">
        <v>559</v>
      </c>
      <c r="Q256">
        <f t="shared" si="3"/>
        <v>0</v>
      </c>
    </row>
    <row r="257" spans="1:17" ht="12.75">
      <c r="A257" s="17" t="s">
        <v>195</v>
      </c>
      <c r="B257" s="17" t="s">
        <v>292</v>
      </c>
      <c r="N257" s="5">
        <v>4</v>
      </c>
      <c r="Q257">
        <f t="shared" si="3"/>
        <v>4</v>
      </c>
    </row>
    <row r="258" spans="1:17" ht="12.75">
      <c r="A258" s="17" t="s">
        <v>196</v>
      </c>
      <c r="B258" s="17" t="s">
        <v>27</v>
      </c>
      <c r="Q258">
        <f t="shared" si="3"/>
        <v>0</v>
      </c>
    </row>
    <row r="259" spans="1:17" ht="12.75">
      <c r="A259" s="17" t="s">
        <v>197</v>
      </c>
      <c r="B259" s="17" t="s">
        <v>302</v>
      </c>
      <c r="Q259">
        <f t="shared" si="3"/>
        <v>0</v>
      </c>
    </row>
    <row r="260" spans="1:17" ht="12.75">
      <c r="A260" s="17" t="s">
        <v>198</v>
      </c>
      <c r="B260" s="17" t="s">
        <v>434</v>
      </c>
      <c r="Q260">
        <f t="shared" si="3"/>
        <v>0</v>
      </c>
    </row>
    <row r="261" spans="1:17" ht="12.75">
      <c r="A261" s="17" t="s">
        <v>199</v>
      </c>
      <c r="B261" s="17" t="s">
        <v>303</v>
      </c>
      <c r="Q261">
        <f t="shared" si="3"/>
        <v>0</v>
      </c>
    </row>
    <row r="262" spans="1:17" ht="12.75">
      <c r="A262" s="17" t="s">
        <v>200</v>
      </c>
      <c r="B262" s="17" t="s">
        <v>9</v>
      </c>
      <c r="Q262">
        <f t="shared" si="3"/>
        <v>0</v>
      </c>
    </row>
    <row r="263" spans="1:17" ht="12.75">
      <c r="A263" s="17" t="s">
        <v>691</v>
      </c>
      <c r="B263" s="17" t="s">
        <v>692</v>
      </c>
      <c r="Q263">
        <f aca="true" t="shared" si="4" ref="Q263:Q326">SUM(C263:P263)</f>
        <v>0</v>
      </c>
    </row>
    <row r="264" spans="1:17" ht="12.75">
      <c r="A264" s="17" t="s">
        <v>268</v>
      </c>
      <c r="B264" s="17" t="s">
        <v>602</v>
      </c>
      <c r="Q264">
        <f t="shared" si="4"/>
        <v>0</v>
      </c>
    </row>
    <row r="265" spans="1:17" ht="12.75">
      <c r="A265" s="17" t="s">
        <v>201</v>
      </c>
      <c r="B265" s="17" t="s">
        <v>576</v>
      </c>
      <c r="Q265">
        <f t="shared" si="4"/>
        <v>0</v>
      </c>
    </row>
    <row r="266" spans="1:17" ht="12.75">
      <c r="A266" s="17" t="s">
        <v>201</v>
      </c>
      <c r="B266" s="17" t="s">
        <v>304</v>
      </c>
      <c r="Q266">
        <f t="shared" si="4"/>
        <v>0</v>
      </c>
    </row>
    <row r="267" spans="1:17" ht="12.75">
      <c r="A267" s="17" t="s">
        <v>121</v>
      </c>
      <c r="B267" s="17" t="s">
        <v>305</v>
      </c>
      <c r="O267" s="5">
        <f>4+4</f>
        <v>8</v>
      </c>
      <c r="Q267">
        <f t="shared" si="4"/>
        <v>8</v>
      </c>
    </row>
    <row r="268" spans="1:17" ht="12.75">
      <c r="A268" s="17" t="s">
        <v>122</v>
      </c>
      <c r="B268" s="17" t="s">
        <v>521</v>
      </c>
      <c r="Q268">
        <f t="shared" si="4"/>
        <v>0</v>
      </c>
    </row>
    <row r="269" spans="1:17" ht="12.75">
      <c r="A269" s="17" t="s">
        <v>122</v>
      </c>
      <c r="B269" s="17" t="s">
        <v>306</v>
      </c>
      <c r="Q269">
        <f t="shared" si="4"/>
        <v>0</v>
      </c>
    </row>
    <row r="270" spans="1:17" ht="12.75">
      <c r="A270" s="17" t="s">
        <v>611</v>
      </c>
      <c r="B270" s="17" t="s">
        <v>602</v>
      </c>
      <c r="Q270">
        <f t="shared" si="4"/>
        <v>0</v>
      </c>
    </row>
    <row r="271" spans="1:17" ht="12.75">
      <c r="A271" s="17" t="s">
        <v>123</v>
      </c>
      <c r="B271" s="17" t="s">
        <v>163</v>
      </c>
      <c r="Q271">
        <f t="shared" si="4"/>
        <v>0</v>
      </c>
    </row>
    <row r="272" spans="1:17" ht="12.75">
      <c r="A272" s="17" t="s">
        <v>124</v>
      </c>
      <c r="B272" s="17" t="s">
        <v>521</v>
      </c>
      <c r="Q272">
        <f t="shared" si="4"/>
        <v>0</v>
      </c>
    </row>
    <row r="273" spans="1:17" ht="12.75">
      <c r="A273" s="17" t="s">
        <v>125</v>
      </c>
      <c r="B273" s="17" t="s">
        <v>307</v>
      </c>
      <c r="Q273">
        <f t="shared" si="4"/>
        <v>0</v>
      </c>
    </row>
    <row r="274" spans="1:17" ht="12.75">
      <c r="A274" s="17" t="s">
        <v>116</v>
      </c>
      <c r="B274" s="17" t="s">
        <v>21</v>
      </c>
      <c r="Q274">
        <f t="shared" si="4"/>
        <v>0</v>
      </c>
    </row>
    <row r="275" spans="1:17" ht="12.75">
      <c r="A275" s="17" t="s">
        <v>577</v>
      </c>
      <c r="B275" s="17" t="s">
        <v>578</v>
      </c>
      <c r="Q275">
        <f t="shared" si="4"/>
        <v>0</v>
      </c>
    </row>
    <row r="276" spans="1:17" ht="12.75">
      <c r="A276" s="17" t="s">
        <v>610</v>
      </c>
      <c r="B276" s="17" t="s">
        <v>230</v>
      </c>
      <c r="Q276">
        <f t="shared" si="4"/>
        <v>0</v>
      </c>
    </row>
    <row r="277" spans="1:17" ht="12.75">
      <c r="A277" s="17" t="s">
        <v>126</v>
      </c>
      <c r="B277" s="17" t="s">
        <v>308</v>
      </c>
      <c r="Q277">
        <f t="shared" si="4"/>
        <v>0</v>
      </c>
    </row>
    <row r="278" spans="1:17" ht="12.75">
      <c r="A278" s="17" t="s">
        <v>127</v>
      </c>
      <c r="B278" s="17" t="s">
        <v>233</v>
      </c>
      <c r="Q278">
        <f t="shared" si="4"/>
        <v>0</v>
      </c>
    </row>
    <row r="279" spans="1:17" ht="12.75">
      <c r="A279" s="17" t="s">
        <v>590</v>
      </c>
      <c r="B279" s="17" t="s">
        <v>435</v>
      </c>
      <c r="Q279">
        <f t="shared" si="4"/>
        <v>0</v>
      </c>
    </row>
    <row r="280" spans="1:17" ht="12.75">
      <c r="A280" s="17" t="s">
        <v>128</v>
      </c>
      <c r="B280" s="17" t="s">
        <v>309</v>
      </c>
      <c r="Q280">
        <f t="shared" si="4"/>
        <v>0</v>
      </c>
    </row>
    <row r="281" spans="1:17" ht="12.75">
      <c r="A281" s="17" t="s">
        <v>128</v>
      </c>
      <c r="B281" s="17" t="s">
        <v>310</v>
      </c>
      <c r="M281" s="5">
        <v>3</v>
      </c>
      <c r="Q281">
        <f t="shared" si="4"/>
        <v>3</v>
      </c>
    </row>
    <row r="282" spans="1:17" ht="12.75">
      <c r="A282" s="17" t="s">
        <v>129</v>
      </c>
      <c r="B282" s="17" t="s">
        <v>311</v>
      </c>
      <c r="Q282">
        <f t="shared" si="4"/>
        <v>0</v>
      </c>
    </row>
    <row r="283" spans="1:17" ht="12.75">
      <c r="A283" s="17" t="s">
        <v>130</v>
      </c>
      <c r="B283" s="17" t="s">
        <v>312</v>
      </c>
      <c r="Q283">
        <f t="shared" si="4"/>
        <v>0</v>
      </c>
    </row>
    <row r="284" spans="1:17" ht="12.75">
      <c r="A284" s="17" t="s">
        <v>131</v>
      </c>
      <c r="B284" s="17" t="s">
        <v>313</v>
      </c>
      <c r="Q284">
        <f t="shared" si="4"/>
        <v>0</v>
      </c>
    </row>
    <row r="285" spans="1:17" ht="12.75">
      <c r="A285" s="17" t="s">
        <v>132</v>
      </c>
      <c r="B285" s="17" t="s">
        <v>314</v>
      </c>
      <c r="M285" s="5">
        <v>3</v>
      </c>
      <c r="O285" s="5">
        <v>4</v>
      </c>
      <c r="Q285">
        <f t="shared" si="4"/>
        <v>7</v>
      </c>
    </row>
    <row r="286" spans="1:17" ht="12.75">
      <c r="A286" s="17" t="s">
        <v>269</v>
      </c>
      <c r="B286" s="17" t="s">
        <v>535</v>
      </c>
      <c r="Q286">
        <f t="shared" si="4"/>
        <v>0</v>
      </c>
    </row>
    <row r="287" spans="1:17" ht="12.75">
      <c r="A287" s="17" t="s">
        <v>270</v>
      </c>
      <c r="B287" s="17" t="s">
        <v>37</v>
      </c>
      <c r="Q287">
        <f t="shared" si="4"/>
        <v>0</v>
      </c>
    </row>
    <row r="288" spans="1:17" ht="12.75">
      <c r="A288" s="17" t="s">
        <v>133</v>
      </c>
      <c r="B288" s="17" t="s">
        <v>544</v>
      </c>
      <c r="Q288">
        <f t="shared" si="4"/>
        <v>0</v>
      </c>
    </row>
    <row r="289" spans="1:17" ht="12.75">
      <c r="A289" s="17" t="s">
        <v>133</v>
      </c>
      <c r="B289" s="17" t="s">
        <v>315</v>
      </c>
      <c r="Q289">
        <f t="shared" si="4"/>
        <v>0</v>
      </c>
    </row>
    <row r="290" spans="1:17" ht="12.75">
      <c r="A290" s="17" t="s">
        <v>134</v>
      </c>
      <c r="B290" s="17" t="s">
        <v>533</v>
      </c>
      <c r="Q290">
        <f t="shared" si="4"/>
        <v>0</v>
      </c>
    </row>
    <row r="291" spans="1:17" ht="12.75">
      <c r="A291" s="17" t="s">
        <v>135</v>
      </c>
      <c r="B291" s="17" t="s">
        <v>289</v>
      </c>
      <c r="Q291">
        <f t="shared" si="4"/>
        <v>0</v>
      </c>
    </row>
    <row r="292" spans="1:17" ht="12.75">
      <c r="A292" s="17" t="s">
        <v>136</v>
      </c>
      <c r="B292" s="17" t="s">
        <v>680</v>
      </c>
      <c r="Q292">
        <f t="shared" si="4"/>
        <v>0</v>
      </c>
    </row>
    <row r="293" spans="1:17" ht="12.75">
      <c r="A293" s="17" t="s">
        <v>137</v>
      </c>
      <c r="B293" s="17" t="s">
        <v>279</v>
      </c>
      <c r="Q293">
        <f t="shared" si="4"/>
        <v>0</v>
      </c>
    </row>
    <row r="294" spans="1:17" ht="12.75">
      <c r="A294" s="17" t="s">
        <v>137</v>
      </c>
      <c r="B294" s="17" t="s">
        <v>230</v>
      </c>
      <c r="Q294">
        <f t="shared" si="4"/>
        <v>0</v>
      </c>
    </row>
    <row r="295" spans="1:17" ht="12.75">
      <c r="A295" s="17" t="s">
        <v>103</v>
      </c>
      <c r="B295" s="17" t="s">
        <v>639</v>
      </c>
      <c r="Q295">
        <f t="shared" si="4"/>
        <v>0</v>
      </c>
    </row>
    <row r="296" spans="1:17" ht="12.75">
      <c r="A296" s="17" t="s">
        <v>138</v>
      </c>
      <c r="B296" s="17" t="s">
        <v>525</v>
      </c>
      <c r="Q296">
        <f t="shared" si="4"/>
        <v>0</v>
      </c>
    </row>
    <row r="297" spans="1:17" ht="12.75">
      <c r="A297" s="17" t="s">
        <v>138</v>
      </c>
      <c r="B297" s="17" t="s">
        <v>457</v>
      </c>
      <c r="Q297">
        <f t="shared" si="4"/>
        <v>0</v>
      </c>
    </row>
    <row r="298" spans="1:17" ht="12.75">
      <c r="A298" s="17" t="s">
        <v>139</v>
      </c>
      <c r="B298" s="17" t="s">
        <v>316</v>
      </c>
      <c r="Q298">
        <f t="shared" si="4"/>
        <v>0</v>
      </c>
    </row>
    <row r="299" spans="1:17" ht="12.75">
      <c r="A299" s="17" t="s">
        <v>140</v>
      </c>
      <c r="B299" s="17" t="s">
        <v>317</v>
      </c>
      <c r="J299" s="5">
        <v>3</v>
      </c>
      <c r="Q299">
        <f t="shared" si="4"/>
        <v>3</v>
      </c>
    </row>
    <row r="300" spans="1:17" ht="12.75">
      <c r="A300" s="17" t="s">
        <v>141</v>
      </c>
      <c r="B300" s="17" t="s">
        <v>544</v>
      </c>
      <c r="P300">
        <v>3</v>
      </c>
      <c r="Q300">
        <f t="shared" si="4"/>
        <v>3</v>
      </c>
    </row>
    <row r="301" spans="1:17" ht="12.75">
      <c r="A301" s="17" t="s">
        <v>142</v>
      </c>
      <c r="B301" s="17" t="s">
        <v>318</v>
      </c>
      <c r="D301" s="5">
        <v>4</v>
      </c>
      <c r="M301" s="5">
        <v>3</v>
      </c>
      <c r="Q301">
        <f t="shared" si="4"/>
        <v>7</v>
      </c>
    </row>
    <row r="302" spans="1:17" ht="12.75">
      <c r="A302" s="17" t="s">
        <v>142</v>
      </c>
      <c r="B302" s="17" t="s">
        <v>524</v>
      </c>
      <c r="D302" s="5">
        <v>3</v>
      </c>
      <c r="G302" s="5">
        <v>4</v>
      </c>
      <c r="Q302">
        <f t="shared" si="4"/>
        <v>7</v>
      </c>
    </row>
    <row r="303" spans="1:17" ht="12.75">
      <c r="A303" s="17" t="s">
        <v>579</v>
      </c>
      <c r="B303" s="17" t="s">
        <v>580</v>
      </c>
      <c r="Q303">
        <f t="shared" si="4"/>
        <v>0</v>
      </c>
    </row>
    <row r="304" spans="1:17" ht="12.75">
      <c r="A304" s="17" t="s">
        <v>480</v>
      </c>
      <c r="B304" s="17" t="s">
        <v>481</v>
      </c>
      <c r="Q304">
        <f t="shared" si="4"/>
        <v>0</v>
      </c>
    </row>
    <row r="305" spans="1:17" ht="12.75">
      <c r="A305" s="17" t="s">
        <v>480</v>
      </c>
      <c r="B305" s="17" t="s">
        <v>436</v>
      </c>
      <c r="Q305">
        <f t="shared" si="4"/>
        <v>0</v>
      </c>
    </row>
    <row r="306" spans="1:17" ht="12.75">
      <c r="A306" s="17" t="s">
        <v>271</v>
      </c>
      <c r="B306" s="17" t="s">
        <v>163</v>
      </c>
      <c r="G306" s="5">
        <v>3</v>
      </c>
      <c r="Q306">
        <f t="shared" si="4"/>
        <v>3</v>
      </c>
    </row>
    <row r="307" spans="1:17" ht="12.75">
      <c r="A307" s="17" t="s">
        <v>144</v>
      </c>
      <c r="B307" s="17" t="s">
        <v>143</v>
      </c>
      <c r="P307">
        <v>4</v>
      </c>
      <c r="Q307">
        <f t="shared" si="4"/>
        <v>4</v>
      </c>
    </row>
    <row r="308" spans="1:17" ht="12.75">
      <c r="A308" s="17" t="s">
        <v>145</v>
      </c>
      <c r="B308" s="17" t="s">
        <v>319</v>
      </c>
      <c r="Q308">
        <f t="shared" si="4"/>
        <v>0</v>
      </c>
    </row>
    <row r="309" spans="1:17" ht="12.75">
      <c r="A309" s="17" t="s">
        <v>146</v>
      </c>
      <c r="B309" s="17" t="s">
        <v>320</v>
      </c>
      <c r="Q309">
        <f t="shared" si="4"/>
        <v>0</v>
      </c>
    </row>
    <row r="310" spans="1:17" ht="12.75">
      <c r="A310" s="17" t="s">
        <v>147</v>
      </c>
      <c r="B310" s="17" t="s">
        <v>321</v>
      </c>
      <c r="Q310">
        <f t="shared" si="4"/>
        <v>0</v>
      </c>
    </row>
    <row r="311" spans="1:17" ht="12.75">
      <c r="A311" s="17" t="s">
        <v>147</v>
      </c>
      <c r="B311" s="17" t="s">
        <v>322</v>
      </c>
      <c r="Q311">
        <f t="shared" si="4"/>
        <v>0</v>
      </c>
    </row>
    <row r="312" spans="1:17" ht="12.75">
      <c r="A312" s="17" t="s">
        <v>104</v>
      </c>
      <c r="B312" s="17" t="s">
        <v>105</v>
      </c>
      <c r="Q312">
        <f t="shared" si="4"/>
        <v>0</v>
      </c>
    </row>
    <row r="313" spans="1:17" ht="12.75">
      <c r="A313" s="17" t="s">
        <v>148</v>
      </c>
      <c r="B313" s="17" t="s">
        <v>669</v>
      </c>
      <c r="Q313">
        <f t="shared" si="4"/>
        <v>0</v>
      </c>
    </row>
    <row r="314" spans="1:17" ht="12.75">
      <c r="A314" s="17" t="s">
        <v>149</v>
      </c>
      <c r="B314" s="17" t="s">
        <v>533</v>
      </c>
      <c r="Q314">
        <f t="shared" si="4"/>
        <v>0</v>
      </c>
    </row>
    <row r="315" spans="1:17" ht="12.75">
      <c r="A315" s="17" t="s">
        <v>150</v>
      </c>
      <c r="B315" s="17" t="s">
        <v>323</v>
      </c>
      <c r="Q315">
        <f t="shared" si="4"/>
        <v>0</v>
      </c>
    </row>
    <row r="316" spans="1:17" ht="12.75">
      <c r="A316" s="17" t="s">
        <v>150</v>
      </c>
      <c r="B316" s="17" t="s">
        <v>636</v>
      </c>
      <c r="Q316">
        <f t="shared" si="4"/>
        <v>0</v>
      </c>
    </row>
    <row r="317" spans="1:17" ht="12.75">
      <c r="A317" s="17" t="s">
        <v>151</v>
      </c>
      <c r="B317" s="17" t="s">
        <v>637</v>
      </c>
      <c r="P317">
        <v>3</v>
      </c>
      <c r="Q317">
        <f t="shared" si="4"/>
        <v>3</v>
      </c>
    </row>
    <row r="318" spans="1:17" ht="12.75">
      <c r="A318" s="17" t="s">
        <v>608</v>
      </c>
      <c r="B318" s="17" t="s">
        <v>609</v>
      </c>
      <c r="Q318">
        <f t="shared" si="4"/>
        <v>0</v>
      </c>
    </row>
    <row r="319" spans="1:17" ht="12.75">
      <c r="A319" s="17" t="s">
        <v>152</v>
      </c>
      <c r="B319" s="17" t="s">
        <v>322</v>
      </c>
      <c r="Q319">
        <f t="shared" si="4"/>
        <v>0</v>
      </c>
    </row>
    <row r="320" spans="1:17" ht="12.75">
      <c r="A320" s="17" t="s">
        <v>272</v>
      </c>
      <c r="B320" s="17" t="s">
        <v>437</v>
      </c>
      <c r="Q320">
        <f t="shared" si="4"/>
        <v>0</v>
      </c>
    </row>
    <row r="321" spans="1:17" ht="12.75">
      <c r="A321" s="17" t="s">
        <v>153</v>
      </c>
      <c r="B321" s="17" t="s">
        <v>16</v>
      </c>
      <c r="Q321">
        <f t="shared" si="4"/>
        <v>0</v>
      </c>
    </row>
    <row r="322" spans="1:17" ht="12.75">
      <c r="A322" s="17" t="s">
        <v>598</v>
      </c>
      <c r="B322" s="17" t="s">
        <v>641</v>
      </c>
      <c r="F322" s="5">
        <v>3</v>
      </c>
      <c r="M322" s="5">
        <v>3</v>
      </c>
      <c r="Q322">
        <f t="shared" si="4"/>
        <v>6</v>
      </c>
    </row>
    <row r="323" spans="1:17" ht="12.75">
      <c r="A323" s="17" t="s">
        <v>154</v>
      </c>
      <c r="B323" s="17" t="s">
        <v>9</v>
      </c>
      <c r="Q323">
        <f t="shared" si="4"/>
        <v>0</v>
      </c>
    </row>
    <row r="324" spans="1:17" ht="12.75">
      <c r="A324" s="17" t="s">
        <v>693</v>
      </c>
      <c r="B324" s="17" t="s">
        <v>237</v>
      </c>
      <c r="Q324">
        <f t="shared" si="4"/>
        <v>0</v>
      </c>
    </row>
    <row r="325" spans="1:17" ht="12.75">
      <c r="A325" s="17" t="s">
        <v>155</v>
      </c>
      <c r="B325" s="17" t="s">
        <v>33</v>
      </c>
      <c r="Q325">
        <f t="shared" si="4"/>
        <v>0</v>
      </c>
    </row>
    <row r="326" spans="1:17" ht="12.75">
      <c r="A326" s="17" t="s">
        <v>273</v>
      </c>
      <c r="B326" s="17" t="s">
        <v>438</v>
      </c>
      <c r="Q326">
        <f t="shared" si="4"/>
        <v>0</v>
      </c>
    </row>
    <row r="327" spans="1:17" ht="12.75">
      <c r="A327" s="17" t="s">
        <v>156</v>
      </c>
      <c r="B327" s="17" t="s">
        <v>230</v>
      </c>
      <c r="Q327">
        <f aca="true" t="shared" si="5" ref="Q327:Q390">SUM(C327:P327)</f>
        <v>0</v>
      </c>
    </row>
    <row r="328" spans="1:17" ht="12.75">
      <c r="A328" s="17" t="s">
        <v>274</v>
      </c>
      <c r="B328" s="17" t="s">
        <v>563</v>
      </c>
      <c r="Q328">
        <f t="shared" si="5"/>
        <v>0</v>
      </c>
    </row>
    <row r="329" spans="1:17" ht="12.75">
      <c r="A329" s="17" t="s">
        <v>275</v>
      </c>
      <c r="B329" s="17" t="s">
        <v>439</v>
      </c>
      <c r="Q329">
        <f t="shared" si="5"/>
        <v>0</v>
      </c>
    </row>
    <row r="330" spans="1:17" ht="12.75">
      <c r="A330" s="17" t="s">
        <v>157</v>
      </c>
      <c r="B330" s="17" t="s">
        <v>553</v>
      </c>
      <c r="Q330">
        <f t="shared" si="5"/>
        <v>0</v>
      </c>
    </row>
    <row r="331" spans="1:17" ht="12.75">
      <c r="A331" s="17" t="s">
        <v>158</v>
      </c>
      <c r="B331" s="17" t="s">
        <v>638</v>
      </c>
      <c r="Q331">
        <f t="shared" si="5"/>
        <v>0</v>
      </c>
    </row>
    <row r="332" spans="1:17" ht="12.75">
      <c r="A332" s="17" t="s">
        <v>158</v>
      </c>
      <c r="B332" s="17" t="s">
        <v>637</v>
      </c>
      <c r="Q332">
        <f t="shared" si="5"/>
        <v>0</v>
      </c>
    </row>
    <row r="333" spans="1:17" ht="12.75">
      <c r="A333" s="17" t="s">
        <v>158</v>
      </c>
      <c r="B333" s="17" t="s">
        <v>639</v>
      </c>
      <c r="Q333">
        <f t="shared" si="5"/>
        <v>0</v>
      </c>
    </row>
    <row r="334" spans="1:17" ht="12.75">
      <c r="A334" s="17" t="s">
        <v>158</v>
      </c>
      <c r="B334" s="17" t="s">
        <v>640</v>
      </c>
      <c r="Q334">
        <f t="shared" si="5"/>
        <v>0</v>
      </c>
    </row>
    <row r="335" spans="1:17" ht="12.75">
      <c r="A335" s="17" t="s">
        <v>581</v>
      </c>
      <c r="B335" s="17" t="s">
        <v>641</v>
      </c>
      <c r="D335" s="5">
        <v>3</v>
      </c>
      <c r="N335" s="5">
        <v>4</v>
      </c>
      <c r="Q335">
        <f t="shared" si="5"/>
        <v>7</v>
      </c>
    </row>
    <row r="336" spans="1:17" ht="12.75">
      <c r="A336" s="17" t="s">
        <v>159</v>
      </c>
      <c r="B336" s="17" t="s">
        <v>642</v>
      </c>
      <c r="Q336">
        <f t="shared" si="5"/>
        <v>0</v>
      </c>
    </row>
    <row r="337" spans="1:17" ht="12.75">
      <c r="A337" s="17" t="s">
        <v>160</v>
      </c>
      <c r="B337" s="17" t="s">
        <v>643</v>
      </c>
      <c r="Q337">
        <f t="shared" si="5"/>
        <v>0</v>
      </c>
    </row>
    <row r="338" spans="1:17" ht="12.75">
      <c r="A338" s="17" t="s">
        <v>160</v>
      </c>
      <c r="B338" s="17" t="s">
        <v>553</v>
      </c>
      <c r="Q338">
        <f t="shared" si="5"/>
        <v>0</v>
      </c>
    </row>
    <row r="339" spans="1:17" ht="12.75">
      <c r="A339" s="17" t="s">
        <v>161</v>
      </c>
      <c r="B339" s="17" t="s">
        <v>383</v>
      </c>
      <c r="Q339">
        <f t="shared" si="5"/>
        <v>0</v>
      </c>
    </row>
    <row r="340" spans="1:17" ht="12.75">
      <c r="A340" s="17" t="s">
        <v>106</v>
      </c>
      <c r="B340" s="17" t="s">
        <v>237</v>
      </c>
      <c r="Q340">
        <f t="shared" si="5"/>
        <v>0</v>
      </c>
    </row>
    <row r="341" spans="1:17" ht="12.75">
      <c r="A341" s="17" t="s">
        <v>482</v>
      </c>
      <c r="B341" s="17" t="s">
        <v>163</v>
      </c>
      <c r="Q341">
        <f t="shared" si="5"/>
        <v>0</v>
      </c>
    </row>
    <row r="342" spans="1:17" ht="12.75">
      <c r="A342" s="17" t="s">
        <v>482</v>
      </c>
      <c r="B342" s="17" t="s">
        <v>547</v>
      </c>
      <c r="Q342">
        <f t="shared" si="5"/>
        <v>0</v>
      </c>
    </row>
    <row r="343" spans="1:17" ht="12.75">
      <c r="A343" s="17" t="s">
        <v>483</v>
      </c>
      <c r="B343" s="17" t="s">
        <v>521</v>
      </c>
      <c r="Q343">
        <f t="shared" si="5"/>
        <v>0</v>
      </c>
    </row>
    <row r="344" spans="1:17" ht="12.75">
      <c r="A344" s="17" t="s">
        <v>607</v>
      </c>
      <c r="B344" s="17" t="s">
        <v>440</v>
      </c>
      <c r="Q344">
        <f t="shared" si="5"/>
        <v>0</v>
      </c>
    </row>
    <row r="345" spans="1:17" ht="12.75">
      <c r="A345" s="17" t="s">
        <v>484</v>
      </c>
      <c r="B345" s="17" t="s">
        <v>644</v>
      </c>
      <c r="Q345">
        <f t="shared" si="5"/>
        <v>0</v>
      </c>
    </row>
    <row r="346" spans="1:17" ht="12.75">
      <c r="A346" s="17" t="s">
        <v>485</v>
      </c>
      <c r="B346" s="17" t="s">
        <v>163</v>
      </c>
      <c r="Q346">
        <f t="shared" si="5"/>
        <v>0</v>
      </c>
    </row>
    <row r="347" spans="1:17" ht="12.75">
      <c r="A347" s="17" t="s">
        <v>276</v>
      </c>
      <c r="B347" s="17" t="s">
        <v>441</v>
      </c>
      <c r="Q347">
        <f t="shared" si="5"/>
        <v>0</v>
      </c>
    </row>
    <row r="348" spans="1:17" ht="12.75">
      <c r="A348" s="17" t="s">
        <v>277</v>
      </c>
      <c r="B348" s="17" t="s">
        <v>120</v>
      </c>
      <c r="Q348">
        <f t="shared" si="5"/>
        <v>0</v>
      </c>
    </row>
    <row r="349" spans="1:17" ht="12.75">
      <c r="A349" s="17" t="s">
        <v>486</v>
      </c>
      <c r="B349" s="17" t="s">
        <v>646</v>
      </c>
      <c r="Q349">
        <f t="shared" si="5"/>
        <v>0</v>
      </c>
    </row>
    <row r="350" spans="1:17" ht="12.75">
      <c r="A350" s="17" t="s">
        <v>487</v>
      </c>
      <c r="B350" s="17" t="s">
        <v>647</v>
      </c>
      <c r="Q350">
        <f t="shared" si="5"/>
        <v>0</v>
      </c>
    </row>
    <row r="351" spans="1:17" ht="12.75">
      <c r="A351" s="17" t="s">
        <v>675</v>
      </c>
      <c r="B351" s="17" t="s">
        <v>9</v>
      </c>
      <c r="Q351">
        <f t="shared" si="5"/>
        <v>0</v>
      </c>
    </row>
    <row r="352" spans="1:17" ht="12.75">
      <c r="A352" s="17" t="s">
        <v>488</v>
      </c>
      <c r="B352" s="17" t="s">
        <v>550</v>
      </c>
      <c r="Q352">
        <f t="shared" si="5"/>
        <v>0</v>
      </c>
    </row>
    <row r="353" spans="1:17" ht="12.75">
      <c r="A353" s="17" t="s">
        <v>604</v>
      </c>
      <c r="B353" s="17" t="s">
        <v>605</v>
      </c>
      <c r="Q353">
        <f t="shared" si="5"/>
        <v>0</v>
      </c>
    </row>
    <row r="354" spans="1:17" ht="12.75">
      <c r="A354" s="17" t="s">
        <v>278</v>
      </c>
      <c r="B354" s="17" t="s">
        <v>588</v>
      </c>
      <c r="Q354">
        <f t="shared" si="5"/>
        <v>0</v>
      </c>
    </row>
    <row r="355" spans="1:17" ht="12.75">
      <c r="A355" s="17" t="s">
        <v>489</v>
      </c>
      <c r="B355" s="17" t="s">
        <v>648</v>
      </c>
      <c r="Q355">
        <f t="shared" si="5"/>
        <v>0</v>
      </c>
    </row>
    <row r="356" spans="1:17" ht="12.75">
      <c r="A356" s="17" t="s">
        <v>298</v>
      </c>
      <c r="B356" s="17" t="s">
        <v>288</v>
      </c>
      <c r="Q356">
        <f t="shared" si="5"/>
        <v>0</v>
      </c>
    </row>
    <row r="357" spans="1:17" ht="12.75">
      <c r="A357" s="17" t="s">
        <v>490</v>
      </c>
      <c r="B357" s="17" t="s">
        <v>323</v>
      </c>
      <c r="Q357">
        <f t="shared" si="5"/>
        <v>0</v>
      </c>
    </row>
    <row r="358" spans="1:17" ht="12.75">
      <c r="A358" s="17" t="s">
        <v>490</v>
      </c>
      <c r="B358" s="17" t="s">
        <v>649</v>
      </c>
      <c r="Q358">
        <f t="shared" si="5"/>
        <v>0</v>
      </c>
    </row>
    <row r="359" spans="1:17" ht="12.75">
      <c r="A359" s="17" t="s">
        <v>491</v>
      </c>
      <c r="B359" s="17" t="s">
        <v>231</v>
      </c>
      <c r="Q359">
        <f t="shared" si="5"/>
        <v>0</v>
      </c>
    </row>
    <row r="360" spans="1:17" ht="12.75">
      <c r="A360" s="17" t="s">
        <v>491</v>
      </c>
      <c r="B360" s="17" t="s">
        <v>11</v>
      </c>
      <c r="F360" s="5">
        <v>3</v>
      </c>
      <c r="P360">
        <v>4</v>
      </c>
      <c r="Q360">
        <f t="shared" si="5"/>
        <v>7</v>
      </c>
    </row>
    <row r="361" spans="1:17" ht="12.75">
      <c r="A361" s="17" t="s">
        <v>492</v>
      </c>
      <c r="B361" s="17" t="s">
        <v>310</v>
      </c>
      <c r="Q361">
        <f t="shared" si="5"/>
        <v>0</v>
      </c>
    </row>
    <row r="362" spans="1:17" ht="12.75">
      <c r="A362" s="17" t="s">
        <v>493</v>
      </c>
      <c r="B362" s="17" t="s">
        <v>230</v>
      </c>
      <c r="Q362">
        <f t="shared" si="5"/>
        <v>0</v>
      </c>
    </row>
    <row r="363" spans="1:17" ht="12.75">
      <c r="A363" s="17" t="s">
        <v>494</v>
      </c>
      <c r="B363" s="17" t="s">
        <v>241</v>
      </c>
      <c r="Q363">
        <f t="shared" si="5"/>
        <v>0</v>
      </c>
    </row>
    <row r="364" spans="1:17" ht="12.75">
      <c r="A364" s="17" t="s">
        <v>582</v>
      </c>
      <c r="B364" s="17" t="s">
        <v>583</v>
      </c>
      <c r="Q364">
        <f t="shared" si="5"/>
        <v>0</v>
      </c>
    </row>
    <row r="365" spans="1:17" ht="12.75">
      <c r="A365" s="17" t="s">
        <v>495</v>
      </c>
      <c r="B365" s="17" t="s">
        <v>538</v>
      </c>
      <c r="Q365">
        <f t="shared" si="5"/>
        <v>0</v>
      </c>
    </row>
    <row r="366" spans="1:17" ht="12.75">
      <c r="A366" s="17" t="s">
        <v>496</v>
      </c>
      <c r="B366" s="17" t="s">
        <v>650</v>
      </c>
      <c r="J366" s="5">
        <v>3</v>
      </c>
      <c r="P366">
        <v>3</v>
      </c>
      <c r="Q366">
        <f t="shared" si="5"/>
        <v>6</v>
      </c>
    </row>
    <row r="367" spans="1:17" ht="12.75">
      <c r="A367" s="17" t="s">
        <v>497</v>
      </c>
      <c r="B367" s="17" t="s">
        <v>651</v>
      </c>
      <c r="Q367">
        <f t="shared" si="5"/>
        <v>0</v>
      </c>
    </row>
    <row r="368" spans="1:17" ht="12.75">
      <c r="A368" s="17" t="s">
        <v>413</v>
      </c>
      <c r="B368" s="17" t="s">
        <v>442</v>
      </c>
      <c r="Q368">
        <f t="shared" si="5"/>
        <v>0</v>
      </c>
    </row>
    <row r="369" spans="1:17" ht="12.75">
      <c r="A369" s="17" t="s">
        <v>498</v>
      </c>
      <c r="B369" s="17" t="s">
        <v>33</v>
      </c>
      <c r="Q369">
        <f t="shared" si="5"/>
        <v>0</v>
      </c>
    </row>
    <row r="370" spans="1:17" ht="12.75">
      <c r="A370" s="17" t="s">
        <v>499</v>
      </c>
      <c r="B370" s="17" t="s">
        <v>230</v>
      </c>
      <c r="Q370">
        <f t="shared" si="5"/>
        <v>0</v>
      </c>
    </row>
    <row r="371" spans="1:17" ht="12.75">
      <c r="A371" s="17" t="s">
        <v>500</v>
      </c>
      <c r="B371" s="17" t="s">
        <v>652</v>
      </c>
      <c r="Q371">
        <f t="shared" si="5"/>
        <v>0</v>
      </c>
    </row>
    <row r="372" spans="1:17" ht="12.75">
      <c r="A372" s="17" t="s">
        <v>501</v>
      </c>
      <c r="B372" s="17" t="s">
        <v>653</v>
      </c>
      <c r="Q372">
        <f t="shared" si="5"/>
        <v>0</v>
      </c>
    </row>
    <row r="373" spans="1:17" ht="12.75">
      <c r="A373" s="17" t="s">
        <v>682</v>
      </c>
      <c r="B373" s="17" t="s">
        <v>459</v>
      </c>
      <c r="Q373">
        <f t="shared" si="5"/>
        <v>0</v>
      </c>
    </row>
    <row r="374" spans="1:17" ht="12.75">
      <c r="A374" s="17" t="s">
        <v>502</v>
      </c>
      <c r="B374" s="17" t="s">
        <v>522</v>
      </c>
      <c r="D374" s="5">
        <v>3</v>
      </c>
      <c r="Q374">
        <f t="shared" si="5"/>
        <v>3</v>
      </c>
    </row>
    <row r="375" spans="1:17" ht="12.75">
      <c r="A375" s="17" t="s">
        <v>503</v>
      </c>
      <c r="B375" s="17" t="s">
        <v>654</v>
      </c>
      <c r="Q375">
        <f t="shared" si="5"/>
        <v>0</v>
      </c>
    </row>
    <row r="376" spans="1:17" ht="12.75">
      <c r="A376" s="17" t="s">
        <v>503</v>
      </c>
      <c r="B376" s="17" t="s">
        <v>655</v>
      </c>
      <c r="Q376">
        <f t="shared" si="5"/>
        <v>0</v>
      </c>
    </row>
    <row r="377" spans="1:17" ht="12.75">
      <c r="A377" s="17" t="s">
        <v>503</v>
      </c>
      <c r="B377" s="17" t="s">
        <v>49</v>
      </c>
      <c r="Q377">
        <f t="shared" si="5"/>
        <v>0</v>
      </c>
    </row>
    <row r="378" spans="1:17" ht="12.75">
      <c r="A378" s="17" t="s">
        <v>504</v>
      </c>
      <c r="B378" s="17" t="s">
        <v>230</v>
      </c>
      <c r="Q378">
        <f t="shared" si="5"/>
        <v>0</v>
      </c>
    </row>
    <row r="379" spans="1:17" ht="12.75">
      <c r="A379" s="17" t="s">
        <v>504</v>
      </c>
      <c r="B379" s="17" t="s">
        <v>522</v>
      </c>
      <c r="Q379">
        <f t="shared" si="5"/>
        <v>0</v>
      </c>
    </row>
    <row r="380" spans="1:17" ht="12.75">
      <c r="A380" s="17" t="s">
        <v>505</v>
      </c>
      <c r="B380" s="17" t="s">
        <v>102</v>
      </c>
      <c r="Q380">
        <f t="shared" si="5"/>
        <v>0</v>
      </c>
    </row>
    <row r="381" spans="1:17" ht="12.75">
      <c r="A381" s="17" t="s">
        <v>505</v>
      </c>
      <c r="B381" s="17" t="s">
        <v>163</v>
      </c>
      <c r="Q381">
        <f t="shared" si="5"/>
        <v>0</v>
      </c>
    </row>
    <row r="382" spans="1:17" ht="12.75">
      <c r="A382" s="17" t="s">
        <v>506</v>
      </c>
      <c r="B382" s="17" t="s">
        <v>656</v>
      </c>
      <c r="P382" s="5"/>
      <c r="Q382">
        <f t="shared" si="5"/>
        <v>0</v>
      </c>
    </row>
    <row r="383" spans="1:17" ht="12.75">
      <c r="A383" s="17" t="s">
        <v>117</v>
      </c>
      <c r="B383" s="17" t="s">
        <v>665</v>
      </c>
      <c r="Q383">
        <f t="shared" si="5"/>
        <v>0</v>
      </c>
    </row>
    <row r="384" spans="1:17" ht="12.75">
      <c r="A384" s="17" t="s">
        <v>507</v>
      </c>
      <c r="B384" s="17" t="s">
        <v>163</v>
      </c>
      <c r="Q384">
        <f t="shared" si="5"/>
        <v>0</v>
      </c>
    </row>
    <row r="385" spans="1:17" ht="12.75">
      <c r="A385" s="17" t="s">
        <v>508</v>
      </c>
      <c r="B385" s="17" t="s">
        <v>238</v>
      </c>
      <c r="Q385">
        <f t="shared" si="5"/>
        <v>0</v>
      </c>
    </row>
    <row r="386" spans="1:17" ht="12.75">
      <c r="A386" s="17" t="s">
        <v>508</v>
      </c>
      <c r="B386" s="17" t="s">
        <v>233</v>
      </c>
      <c r="P386">
        <v>3</v>
      </c>
      <c r="Q386">
        <f t="shared" si="5"/>
        <v>3</v>
      </c>
    </row>
    <row r="387" spans="1:17" ht="12.75">
      <c r="A387" s="17" t="s">
        <v>606</v>
      </c>
      <c r="B387" s="17" t="s">
        <v>233</v>
      </c>
      <c r="Q387">
        <f t="shared" si="5"/>
        <v>0</v>
      </c>
    </row>
    <row r="388" spans="1:17" ht="12.75">
      <c r="A388" s="17" t="s">
        <v>606</v>
      </c>
      <c r="B388" s="17" t="s">
        <v>459</v>
      </c>
      <c r="Q388">
        <f t="shared" si="5"/>
        <v>0</v>
      </c>
    </row>
    <row r="389" spans="1:17" ht="12.75">
      <c r="A389" s="17" t="s">
        <v>509</v>
      </c>
      <c r="B389" s="17" t="s">
        <v>657</v>
      </c>
      <c r="E389" s="5">
        <v>4</v>
      </c>
      <c r="F389" s="5">
        <v>3</v>
      </c>
      <c r="Q389">
        <f t="shared" si="5"/>
        <v>7</v>
      </c>
    </row>
    <row r="390" spans="1:17" ht="12.75">
      <c r="A390" s="17" t="s">
        <v>510</v>
      </c>
      <c r="B390" s="17" t="s">
        <v>443</v>
      </c>
      <c r="Q390">
        <f t="shared" si="5"/>
        <v>0</v>
      </c>
    </row>
    <row r="391" spans="1:17" ht="12.75">
      <c r="A391" s="17" t="s">
        <v>510</v>
      </c>
      <c r="B391" s="17" t="s">
        <v>444</v>
      </c>
      <c r="Q391">
        <f aca="true" t="shared" si="6" ref="Q391:Q403">SUM(C391:P391)</f>
        <v>0</v>
      </c>
    </row>
    <row r="392" spans="1:17" ht="12.75">
      <c r="A392" s="17" t="s">
        <v>510</v>
      </c>
      <c r="B392" s="17" t="s">
        <v>547</v>
      </c>
      <c r="Q392">
        <f t="shared" si="6"/>
        <v>0</v>
      </c>
    </row>
    <row r="393" spans="1:17" ht="12.75">
      <c r="A393" s="17" t="s">
        <v>511</v>
      </c>
      <c r="B393" s="17" t="s">
        <v>658</v>
      </c>
      <c r="Q393">
        <f t="shared" si="6"/>
        <v>0</v>
      </c>
    </row>
    <row r="394" spans="1:17" ht="12.75">
      <c r="A394" s="17" t="s">
        <v>512</v>
      </c>
      <c r="B394" s="17" t="s">
        <v>659</v>
      </c>
      <c r="Q394">
        <f t="shared" si="6"/>
        <v>0</v>
      </c>
    </row>
    <row r="395" spans="1:17" ht="12.75">
      <c r="A395" s="17" t="s">
        <v>584</v>
      </c>
      <c r="B395" s="17" t="s">
        <v>585</v>
      </c>
      <c r="Q395">
        <f t="shared" si="6"/>
        <v>0</v>
      </c>
    </row>
    <row r="396" spans="1:17" ht="12.75">
      <c r="A396" s="17" t="s">
        <v>513</v>
      </c>
      <c r="B396" s="17" t="s">
        <v>660</v>
      </c>
      <c r="C396" s="5">
        <v>3</v>
      </c>
      <c r="I396" s="5">
        <v>4</v>
      </c>
      <c r="M396" s="5">
        <v>3</v>
      </c>
      <c r="N396" s="5">
        <v>3</v>
      </c>
      <c r="Q396">
        <f t="shared" si="6"/>
        <v>13</v>
      </c>
    </row>
    <row r="397" spans="1:17" ht="12.75">
      <c r="A397" s="17" t="s">
        <v>603</v>
      </c>
      <c r="B397" s="17" t="s">
        <v>163</v>
      </c>
      <c r="Q397">
        <f t="shared" si="6"/>
        <v>0</v>
      </c>
    </row>
    <row r="398" spans="1:17" ht="12.75">
      <c r="A398" s="17" t="s">
        <v>514</v>
      </c>
      <c r="B398" s="17" t="s">
        <v>388</v>
      </c>
      <c r="Q398">
        <f t="shared" si="6"/>
        <v>0</v>
      </c>
    </row>
    <row r="399" spans="1:17" ht="12.75">
      <c r="A399" s="17" t="s">
        <v>514</v>
      </c>
      <c r="B399" s="17" t="s">
        <v>11</v>
      </c>
      <c r="Q399">
        <f t="shared" si="6"/>
        <v>0</v>
      </c>
    </row>
    <row r="400" spans="1:17" ht="12.75">
      <c r="A400" s="17" t="s">
        <v>515</v>
      </c>
      <c r="B400" s="17" t="s">
        <v>661</v>
      </c>
      <c r="Q400">
        <f t="shared" si="6"/>
        <v>0</v>
      </c>
    </row>
    <row r="401" spans="1:17" ht="12.75">
      <c r="A401" s="17" t="s">
        <v>515</v>
      </c>
      <c r="B401" s="17" t="s">
        <v>547</v>
      </c>
      <c r="Q401">
        <f t="shared" si="6"/>
        <v>0</v>
      </c>
    </row>
    <row r="402" spans="1:17" ht="12.75">
      <c r="A402" s="17" t="s">
        <v>516</v>
      </c>
      <c r="B402" s="17" t="s">
        <v>107</v>
      </c>
      <c r="Q402">
        <f t="shared" si="6"/>
        <v>0</v>
      </c>
    </row>
    <row r="403" spans="1:17" ht="12.75">
      <c r="A403" s="17" t="s">
        <v>516</v>
      </c>
      <c r="B403" s="17" t="s">
        <v>641</v>
      </c>
      <c r="Q403">
        <f t="shared" si="6"/>
        <v>0</v>
      </c>
    </row>
    <row r="404" spans="3:17" ht="12.75">
      <c r="C404" s="5">
        <f>SUM(C6:C403)</f>
        <v>17</v>
      </c>
      <c r="D404" s="5">
        <f aca="true" t="shared" si="7" ref="D404:Q404">SUM(D6:D403)</f>
        <v>23</v>
      </c>
      <c r="E404" s="5">
        <f t="shared" si="7"/>
        <v>8</v>
      </c>
      <c r="F404" s="5">
        <f t="shared" si="7"/>
        <v>29</v>
      </c>
      <c r="G404" s="5">
        <f t="shared" si="7"/>
        <v>20</v>
      </c>
      <c r="H404" s="5">
        <f t="shared" si="7"/>
        <v>10</v>
      </c>
      <c r="I404" s="5">
        <f t="shared" si="7"/>
        <v>14</v>
      </c>
      <c r="J404" s="5">
        <f t="shared" si="7"/>
        <v>23</v>
      </c>
      <c r="K404" s="5">
        <f t="shared" si="7"/>
        <v>11</v>
      </c>
      <c r="L404" s="5">
        <f t="shared" si="7"/>
        <v>3</v>
      </c>
      <c r="N404" s="5">
        <f t="shared" si="7"/>
        <v>11</v>
      </c>
      <c r="P404" s="5">
        <f t="shared" si="7"/>
        <v>29</v>
      </c>
      <c r="Q404" s="5">
        <f t="shared" si="7"/>
        <v>276</v>
      </c>
    </row>
    <row r="409" spans="6:10" ht="12.75">
      <c r="F409" s="11"/>
      <c r="G409" s="11"/>
      <c r="H409" s="11"/>
      <c r="I409" s="11"/>
      <c r="J409" s="11"/>
    </row>
  </sheetData>
  <mergeCells count="2">
    <mergeCell ref="A1:B1"/>
    <mergeCell ref="A2:B2"/>
  </mergeCells>
  <printOptions/>
  <pageMargins left="0.28" right="0.21" top="1" bottom="0.67" header="0.5" footer="0.5"/>
  <pageSetup horizontalDpi="600" verticalDpi="600" orientation="landscape" paperSize="5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</sheetPr>
  <dimension ref="A1:L414"/>
  <sheetViews>
    <sheetView zoomScale="60" zoomScaleNormal="60" workbookViewId="0" topLeftCell="A1">
      <pane ySplit="5" topLeftCell="BM205" activePane="bottomLeft" state="frozen"/>
      <selection pane="topLeft" activeCell="A1" sqref="A1"/>
      <selection pane="bottomLeft" activeCell="G264" sqref="G264"/>
    </sheetView>
  </sheetViews>
  <sheetFormatPr defaultColWidth="9.140625" defaultRowHeight="12.75"/>
  <cols>
    <col min="1" max="1" width="18.421875" style="0" customWidth="1"/>
    <col min="2" max="2" width="20.7109375" style="0" customWidth="1"/>
    <col min="3" max="4" width="7.421875" style="5" customWidth="1"/>
    <col min="5" max="5" width="7.28125" style="5" customWidth="1"/>
    <col min="6" max="7" width="7.421875" style="5" customWidth="1"/>
    <col min="8" max="9" width="7.28125" style="5" customWidth="1"/>
    <col min="10" max="10" width="7.421875" style="5" customWidth="1"/>
    <col min="11" max="16384" width="8.7109375" style="0" customWidth="1"/>
  </cols>
  <sheetData>
    <row r="1" spans="1:2" ht="15">
      <c r="A1" s="50" t="s">
        <v>698</v>
      </c>
      <c r="B1" s="51"/>
    </row>
    <row r="2" spans="1:2" ht="15">
      <c r="A2" s="50" t="s">
        <v>50</v>
      </c>
      <c r="B2" s="51"/>
    </row>
    <row r="4" spans="1:11" ht="12.75">
      <c r="A4" s="11"/>
      <c r="B4" s="30" t="s">
        <v>697</v>
      </c>
      <c r="C4" s="31"/>
      <c r="D4" s="31"/>
      <c r="E4" s="31"/>
      <c r="F4" s="31"/>
      <c r="G4" s="31"/>
      <c r="H4" s="31"/>
      <c r="I4" s="31"/>
      <c r="J4" s="31"/>
      <c r="K4" s="11"/>
    </row>
    <row r="5" spans="1:11" ht="38.25">
      <c r="A5" s="16" t="s">
        <v>662</v>
      </c>
      <c r="B5" s="16" t="s">
        <v>663</v>
      </c>
      <c r="C5" s="14" t="s">
        <v>706</v>
      </c>
      <c r="D5" s="14" t="s">
        <v>446</v>
      </c>
      <c r="E5" s="14" t="s">
        <v>447</v>
      </c>
      <c r="F5" s="14" t="s">
        <v>448</v>
      </c>
      <c r="G5" s="14" t="s">
        <v>449</v>
      </c>
      <c r="H5" s="14" t="s">
        <v>450</v>
      </c>
      <c r="I5" s="14" t="s">
        <v>451</v>
      </c>
      <c r="J5" s="14" t="s">
        <v>452</v>
      </c>
      <c r="K5" s="29" t="s">
        <v>695</v>
      </c>
    </row>
    <row r="6" spans="1:12" ht="12.75">
      <c r="A6" s="17" t="s">
        <v>280</v>
      </c>
      <c r="B6" s="17" t="s">
        <v>553</v>
      </c>
      <c r="K6">
        <f aca="true" t="shared" si="0" ref="K6:K77">SUM(C6:J6)</f>
        <v>0</v>
      </c>
      <c r="L6">
        <f>IF(K6&gt;=3,3,K6)</f>
        <v>0</v>
      </c>
    </row>
    <row r="7" spans="1:12" ht="12.75">
      <c r="A7" s="17" t="s">
        <v>625</v>
      </c>
      <c r="B7" s="17" t="s">
        <v>414</v>
      </c>
      <c r="K7">
        <f t="shared" si="0"/>
        <v>0</v>
      </c>
      <c r="L7">
        <f aca="true" t="shared" si="1" ref="L7:L15">IF(K7&gt;=3,3,K7)</f>
        <v>0</v>
      </c>
    </row>
    <row r="8" spans="1:12" ht="12.75">
      <c r="A8" s="17" t="s">
        <v>110</v>
      </c>
      <c r="B8" s="17" t="s">
        <v>237</v>
      </c>
      <c r="K8">
        <f t="shared" si="0"/>
        <v>0</v>
      </c>
      <c r="L8">
        <f t="shared" si="1"/>
        <v>0</v>
      </c>
    </row>
    <row r="9" spans="1:12" ht="12.75">
      <c r="A9" s="17" t="s">
        <v>110</v>
      </c>
      <c r="B9" s="17" t="s">
        <v>118</v>
      </c>
      <c r="D9" s="5">
        <v>1</v>
      </c>
      <c r="J9" s="11"/>
      <c r="K9">
        <f t="shared" si="0"/>
        <v>1</v>
      </c>
      <c r="L9">
        <f t="shared" si="1"/>
        <v>1</v>
      </c>
    </row>
    <row r="10" spans="1:12" ht="12.75">
      <c r="A10" s="17" t="s">
        <v>62</v>
      </c>
      <c r="B10" s="17" t="s">
        <v>517</v>
      </c>
      <c r="K10">
        <f t="shared" si="0"/>
        <v>0</v>
      </c>
      <c r="L10">
        <f t="shared" si="1"/>
        <v>0</v>
      </c>
    </row>
    <row r="11" spans="1:12" ht="12.75">
      <c r="A11" s="17" t="s">
        <v>63</v>
      </c>
      <c r="B11" s="17" t="s">
        <v>518</v>
      </c>
      <c r="K11">
        <f t="shared" si="0"/>
        <v>0</v>
      </c>
      <c r="L11">
        <f t="shared" si="1"/>
        <v>0</v>
      </c>
    </row>
    <row r="12" spans="1:12" ht="12.75">
      <c r="A12" s="17" t="s">
        <v>64</v>
      </c>
      <c r="B12" s="17" t="s">
        <v>519</v>
      </c>
      <c r="J12" s="11"/>
      <c r="K12">
        <f t="shared" si="0"/>
        <v>0</v>
      </c>
      <c r="L12">
        <f t="shared" si="1"/>
        <v>0</v>
      </c>
    </row>
    <row r="13" spans="1:12" ht="12.75">
      <c r="A13" s="17" t="s">
        <v>64</v>
      </c>
      <c r="B13" s="17" t="s">
        <v>520</v>
      </c>
      <c r="K13">
        <f t="shared" si="0"/>
        <v>0</v>
      </c>
      <c r="L13">
        <f t="shared" si="1"/>
        <v>0</v>
      </c>
    </row>
    <row r="14" spans="1:12" ht="12.75">
      <c r="A14" s="17" t="s">
        <v>64</v>
      </c>
      <c r="B14" s="17" t="s">
        <v>521</v>
      </c>
      <c r="K14">
        <f t="shared" si="0"/>
        <v>0</v>
      </c>
      <c r="L14">
        <f t="shared" si="1"/>
        <v>0</v>
      </c>
    </row>
    <row r="15" spans="1:12" ht="12.75">
      <c r="A15" s="17" t="s">
        <v>65</v>
      </c>
      <c r="B15" s="17" t="s">
        <v>476</v>
      </c>
      <c r="K15">
        <f t="shared" si="0"/>
        <v>0</v>
      </c>
      <c r="L15">
        <f t="shared" si="1"/>
        <v>0</v>
      </c>
    </row>
    <row r="16" spans="1:12" ht="12.75">
      <c r="A16" s="17" t="s">
        <v>65</v>
      </c>
      <c r="B16" s="17" t="s">
        <v>523</v>
      </c>
      <c r="C16" s="5">
        <v>6</v>
      </c>
      <c r="D16" s="5">
        <v>1</v>
      </c>
      <c r="K16">
        <f t="shared" si="0"/>
        <v>7</v>
      </c>
      <c r="L16">
        <f>IF(K16&gt;=3,3,K16)</f>
        <v>3</v>
      </c>
    </row>
    <row r="17" spans="1:12" ht="12.75">
      <c r="A17" s="17" t="s">
        <v>65</v>
      </c>
      <c r="B17" s="17" t="s">
        <v>602</v>
      </c>
      <c r="D17" s="5">
        <v>1</v>
      </c>
      <c r="K17">
        <f t="shared" si="0"/>
        <v>1</v>
      </c>
      <c r="L17">
        <f aca="true" t="shared" si="2" ref="L17:L80">IF(K17&gt;=3,3,K17)</f>
        <v>1</v>
      </c>
    </row>
    <row r="18" spans="1:12" ht="12.75">
      <c r="A18" s="17" t="s">
        <v>65</v>
      </c>
      <c r="B18" s="17" t="s">
        <v>524</v>
      </c>
      <c r="K18">
        <f t="shared" si="0"/>
        <v>0</v>
      </c>
      <c r="L18">
        <f t="shared" si="2"/>
        <v>0</v>
      </c>
    </row>
    <row r="19" spans="1:12" ht="12.75">
      <c r="A19" s="17" t="s">
        <v>565</v>
      </c>
      <c r="B19" s="17" t="s">
        <v>681</v>
      </c>
      <c r="K19">
        <f t="shared" si="0"/>
        <v>0</v>
      </c>
      <c r="L19">
        <f t="shared" si="2"/>
        <v>0</v>
      </c>
    </row>
    <row r="20" spans="1:12" ht="12.75">
      <c r="A20" s="17" t="s">
        <v>66</v>
      </c>
      <c r="B20" s="17" t="s">
        <v>163</v>
      </c>
      <c r="K20">
        <f t="shared" si="0"/>
        <v>0</v>
      </c>
      <c r="L20">
        <f t="shared" si="2"/>
        <v>0</v>
      </c>
    </row>
    <row r="21" spans="1:12" ht="12.75">
      <c r="A21" s="17" t="s">
        <v>67</v>
      </c>
      <c r="B21" s="17" t="s">
        <v>526</v>
      </c>
      <c r="J21" s="11"/>
      <c r="K21">
        <f t="shared" si="0"/>
        <v>0</v>
      </c>
      <c r="L21">
        <f t="shared" si="2"/>
        <v>0</v>
      </c>
    </row>
    <row r="22" spans="1:12" ht="12.75">
      <c r="A22" s="17" t="s">
        <v>626</v>
      </c>
      <c r="B22" s="17" t="s">
        <v>415</v>
      </c>
      <c r="J22" s="11"/>
      <c r="K22">
        <f t="shared" si="0"/>
        <v>0</v>
      </c>
      <c r="L22">
        <f t="shared" si="2"/>
        <v>0</v>
      </c>
    </row>
    <row r="23" spans="1:12" ht="12.75">
      <c r="A23" s="17" t="s">
        <v>68</v>
      </c>
      <c r="B23" s="17" t="s">
        <v>527</v>
      </c>
      <c r="J23" s="11"/>
      <c r="K23">
        <f t="shared" si="0"/>
        <v>0</v>
      </c>
      <c r="L23">
        <f t="shared" si="2"/>
        <v>0</v>
      </c>
    </row>
    <row r="24" spans="1:12" ht="12.75">
      <c r="A24" s="17" t="s">
        <v>69</v>
      </c>
      <c r="B24" s="17" t="s">
        <v>528</v>
      </c>
      <c r="K24">
        <f t="shared" si="0"/>
        <v>0</v>
      </c>
      <c r="L24">
        <f t="shared" si="2"/>
        <v>0</v>
      </c>
    </row>
    <row r="25" spans="1:12" ht="12.75">
      <c r="A25" s="17" t="s">
        <v>97</v>
      </c>
      <c r="B25" s="17" t="s">
        <v>119</v>
      </c>
      <c r="K25">
        <f t="shared" si="0"/>
        <v>0</v>
      </c>
      <c r="L25">
        <f t="shared" si="2"/>
        <v>0</v>
      </c>
    </row>
    <row r="26" spans="1:12" ht="12.75">
      <c r="A26" s="17" t="s">
        <v>70</v>
      </c>
      <c r="B26" s="17" t="s">
        <v>529</v>
      </c>
      <c r="J26" s="11"/>
      <c r="K26">
        <f t="shared" si="0"/>
        <v>0</v>
      </c>
      <c r="L26">
        <f t="shared" si="2"/>
        <v>0</v>
      </c>
    </row>
    <row r="27" spans="1:12" ht="12.75">
      <c r="A27" s="17" t="s">
        <v>71</v>
      </c>
      <c r="B27" s="17" t="s">
        <v>530</v>
      </c>
      <c r="K27">
        <f t="shared" si="0"/>
        <v>0</v>
      </c>
      <c r="L27">
        <f t="shared" si="2"/>
        <v>0</v>
      </c>
    </row>
    <row r="28" spans="1:12" ht="12.75">
      <c r="A28" s="17" t="s">
        <v>71</v>
      </c>
      <c r="B28" s="17" t="s">
        <v>531</v>
      </c>
      <c r="K28">
        <f t="shared" si="0"/>
        <v>0</v>
      </c>
      <c r="L28">
        <f t="shared" si="2"/>
        <v>0</v>
      </c>
    </row>
    <row r="29" spans="1:12" ht="12.75">
      <c r="A29" s="17" t="s">
        <v>71</v>
      </c>
      <c r="B29" s="17" t="s">
        <v>532</v>
      </c>
      <c r="K29">
        <f t="shared" si="0"/>
        <v>0</v>
      </c>
      <c r="L29">
        <f t="shared" si="2"/>
        <v>0</v>
      </c>
    </row>
    <row r="30" spans="1:12" ht="12.75">
      <c r="A30" s="17" t="s">
        <v>71</v>
      </c>
      <c r="B30" s="17" t="s">
        <v>533</v>
      </c>
      <c r="K30">
        <f t="shared" si="0"/>
        <v>0</v>
      </c>
      <c r="L30">
        <f t="shared" si="2"/>
        <v>0</v>
      </c>
    </row>
    <row r="31" spans="1:12" ht="12.75">
      <c r="A31" s="17" t="s">
        <v>71</v>
      </c>
      <c r="B31" s="17" t="s">
        <v>560</v>
      </c>
      <c r="K31">
        <f t="shared" si="0"/>
        <v>0</v>
      </c>
      <c r="L31">
        <f t="shared" si="2"/>
        <v>0</v>
      </c>
    </row>
    <row r="32" spans="1:12" ht="12.75">
      <c r="A32" s="17" t="s">
        <v>72</v>
      </c>
      <c r="B32" s="17" t="s">
        <v>535</v>
      </c>
      <c r="K32">
        <f t="shared" si="0"/>
        <v>0</v>
      </c>
      <c r="L32">
        <f t="shared" si="2"/>
        <v>0</v>
      </c>
    </row>
    <row r="33" spans="1:12" ht="12.75">
      <c r="A33" s="17" t="s">
        <v>566</v>
      </c>
      <c r="B33" s="17" t="s">
        <v>522</v>
      </c>
      <c r="J33" s="11"/>
      <c r="K33">
        <f t="shared" si="0"/>
        <v>0</v>
      </c>
      <c r="L33">
        <f t="shared" si="2"/>
        <v>0</v>
      </c>
    </row>
    <row r="34" spans="1:12" ht="12.75">
      <c r="A34" s="17" t="s">
        <v>591</v>
      </c>
      <c r="B34" s="17" t="s">
        <v>592</v>
      </c>
      <c r="J34" s="11"/>
      <c r="K34">
        <f t="shared" si="0"/>
        <v>0</v>
      </c>
      <c r="L34">
        <f t="shared" si="2"/>
        <v>0</v>
      </c>
    </row>
    <row r="35" spans="1:12" ht="12.75">
      <c r="A35" s="17" t="s">
        <v>73</v>
      </c>
      <c r="B35" s="17" t="s">
        <v>537</v>
      </c>
      <c r="K35">
        <f t="shared" si="0"/>
        <v>0</v>
      </c>
      <c r="L35">
        <f t="shared" si="2"/>
        <v>0</v>
      </c>
    </row>
    <row r="36" spans="1:12" ht="12.75">
      <c r="A36" s="17" t="s">
        <v>74</v>
      </c>
      <c r="B36" s="17" t="s">
        <v>538</v>
      </c>
      <c r="I36" s="5">
        <v>1</v>
      </c>
      <c r="K36">
        <f t="shared" si="0"/>
        <v>1</v>
      </c>
      <c r="L36">
        <f t="shared" si="2"/>
        <v>1</v>
      </c>
    </row>
    <row r="37" spans="1:12" ht="12.75">
      <c r="A37" s="17" t="s">
        <v>627</v>
      </c>
      <c r="B37" s="17" t="s">
        <v>235</v>
      </c>
      <c r="J37" s="11"/>
      <c r="K37">
        <f t="shared" si="0"/>
        <v>0</v>
      </c>
      <c r="L37">
        <f t="shared" si="2"/>
        <v>0</v>
      </c>
    </row>
    <row r="38" spans="1:12" ht="12.75">
      <c r="A38" s="17" t="s">
        <v>628</v>
      </c>
      <c r="B38" s="17" t="s">
        <v>416</v>
      </c>
      <c r="K38">
        <f t="shared" si="0"/>
        <v>0</v>
      </c>
      <c r="L38">
        <f t="shared" si="2"/>
        <v>0</v>
      </c>
    </row>
    <row r="39" spans="1:12" ht="12.75">
      <c r="A39" s="17" t="s">
        <v>75</v>
      </c>
      <c r="B39" s="17" t="s">
        <v>539</v>
      </c>
      <c r="K39">
        <f t="shared" si="0"/>
        <v>0</v>
      </c>
      <c r="L39">
        <f t="shared" si="2"/>
        <v>0</v>
      </c>
    </row>
    <row r="40" spans="1:12" ht="12.75">
      <c r="A40" s="17" t="s">
        <v>76</v>
      </c>
      <c r="B40" s="17" t="s">
        <v>540</v>
      </c>
      <c r="K40">
        <f t="shared" si="0"/>
        <v>0</v>
      </c>
      <c r="L40">
        <f t="shared" si="2"/>
        <v>0</v>
      </c>
    </row>
    <row r="41" spans="1:12" ht="12.75">
      <c r="A41" s="17" t="s">
        <v>599</v>
      </c>
      <c r="B41" s="17" t="s">
        <v>618</v>
      </c>
      <c r="K41">
        <f t="shared" si="0"/>
        <v>0</v>
      </c>
      <c r="L41">
        <f t="shared" si="2"/>
        <v>0</v>
      </c>
    </row>
    <row r="42" spans="1:12" ht="12.75">
      <c r="A42" s="17" t="s">
        <v>77</v>
      </c>
      <c r="B42" s="17" t="s">
        <v>541</v>
      </c>
      <c r="E42" s="5">
        <v>1</v>
      </c>
      <c r="K42">
        <f t="shared" si="0"/>
        <v>1</v>
      </c>
      <c r="L42">
        <f t="shared" si="2"/>
        <v>1</v>
      </c>
    </row>
    <row r="43" spans="1:12" ht="12.75">
      <c r="A43" s="17" t="s">
        <v>78</v>
      </c>
      <c r="B43" s="17" t="s">
        <v>542</v>
      </c>
      <c r="K43">
        <f t="shared" si="0"/>
        <v>0</v>
      </c>
      <c r="L43">
        <f t="shared" si="2"/>
        <v>0</v>
      </c>
    </row>
    <row r="44" spans="1:12" ht="12.75">
      <c r="A44" s="17" t="s">
        <v>324</v>
      </c>
      <c r="B44" s="17" t="s">
        <v>543</v>
      </c>
      <c r="K44">
        <f t="shared" si="0"/>
        <v>0</v>
      </c>
      <c r="L44">
        <f t="shared" si="2"/>
        <v>0</v>
      </c>
    </row>
    <row r="45" spans="1:12" ht="12.75">
      <c r="A45" s="17" t="s">
        <v>325</v>
      </c>
      <c r="B45" s="17" t="s">
        <v>544</v>
      </c>
      <c r="K45">
        <f t="shared" si="0"/>
        <v>0</v>
      </c>
      <c r="L45">
        <f t="shared" si="2"/>
        <v>0</v>
      </c>
    </row>
    <row r="46" spans="1:12" ht="12.75">
      <c r="A46" s="17" t="s">
        <v>685</v>
      </c>
      <c r="B46" s="17" t="s">
        <v>552</v>
      </c>
      <c r="K46">
        <f t="shared" si="0"/>
        <v>0</v>
      </c>
      <c r="L46">
        <f t="shared" si="2"/>
        <v>0</v>
      </c>
    </row>
    <row r="47" spans="1:12" ht="12.75">
      <c r="A47" s="17" t="s">
        <v>470</v>
      </c>
      <c r="B47" s="17" t="s">
        <v>471</v>
      </c>
      <c r="K47">
        <f t="shared" si="0"/>
        <v>0</v>
      </c>
      <c r="L47">
        <f t="shared" si="2"/>
        <v>0</v>
      </c>
    </row>
    <row r="48" spans="1:12" ht="12.75">
      <c r="A48" s="17" t="s">
        <v>326</v>
      </c>
      <c r="B48" s="17" t="s">
        <v>545</v>
      </c>
      <c r="K48">
        <f t="shared" si="0"/>
        <v>0</v>
      </c>
      <c r="L48">
        <f t="shared" si="2"/>
        <v>0</v>
      </c>
    </row>
    <row r="49" spans="1:12" ht="12.75">
      <c r="A49" s="17" t="s">
        <v>327</v>
      </c>
      <c r="B49" s="17" t="s">
        <v>546</v>
      </c>
      <c r="C49" s="5">
        <v>1</v>
      </c>
      <c r="K49">
        <f t="shared" si="0"/>
        <v>1</v>
      </c>
      <c r="L49">
        <f t="shared" si="2"/>
        <v>1</v>
      </c>
    </row>
    <row r="50" spans="1:12" ht="12.75">
      <c r="A50" s="17" t="s">
        <v>327</v>
      </c>
      <c r="B50" s="17" t="s">
        <v>547</v>
      </c>
      <c r="K50">
        <f t="shared" si="0"/>
        <v>0</v>
      </c>
      <c r="L50">
        <f t="shared" si="2"/>
        <v>0</v>
      </c>
    </row>
    <row r="51" spans="1:12" ht="12.75">
      <c r="A51" s="17" t="s">
        <v>629</v>
      </c>
      <c r="B51" s="17" t="s">
        <v>661</v>
      </c>
      <c r="K51">
        <f t="shared" si="0"/>
        <v>0</v>
      </c>
      <c r="L51">
        <f t="shared" si="2"/>
        <v>0</v>
      </c>
    </row>
    <row r="52" spans="1:12" ht="12.75">
      <c r="A52" s="17" t="s">
        <v>328</v>
      </c>
      <c r="B52" s="17" t="s">
        <v>548</v>
      </c>
      <c r="K52">
        <f t="shared" si="0"/>
        <v>0</v>
      </c>
      <c r="L52">
        <f t="shared" si="2"/>
        <v>0</v>
      </c>
    </row>
    <row r="53" spans="1:12" ht="12.75">
      <c r="A53" s="17" t="s">
        <v>329</v>
      </c>
      <c r="B53" s="17" t="s">
        <v>524</v>
      </c>
      <c r="J53" s="11"/>
      <c r="K53">
        <f t="shared" si="0"/>
        <v>0</v>
      </c>
      <c r="L53">
        <f t="shared" si="2"/>
        <v>0</v>
      </c>
    </row>
    <row r="54" spans="1:12" ht="12.75">
      <c r="A54" s="17" t="s">
        <v>330</v>
      </c>
      <c r="B54" s="17" t="s">
        <v>549</v>
      </c>
      <c r="K54">
        <f t="shared" si="0"/>
        <v>0</v>
      </c>
      <c r="L54">
        <f t="shared" si="2"/>
        <v>0</v>
      </c>
    </row>
    <row r="55" spans="1:12" ht="12.75">
      <c r="A55" s="17" t="s">
        <v>567</v>
      </c>
      <c r="B55" s="17" t="s">
        <v>568</v>
      </c>
      <c r="K55">
        <f t="shared" si="0"/>
        <v>0</v>
      </c>
      <c r="L55">
        <f t="shared" si="2"/>
        <v>0</v>
      </c>
    </row>
    <row r="56" spans="1:12" ht="12.75">
      <c r="A56" s="17" t="s">
        <v>331</v>
      </c>
      <c r="B56" s="17" t="s">
        <v>550</v>
      </c>
      <c r="K56">
        <f t="shared" si="0"/>
        <v>0</v>
      </c>
      <c r="L56">
        <f t="shared" si="2"/>
        <v>0</v>
      </c>
    </row>
    <row r="57" spans="1:12" ht="12.75">
      <c r="A57" s="17" t="s">
        <v>111</v>
      </c>
      <c r="B57" s="17" t="s">
        <v>535</v>
      </c>
      <c r="K57">
        <f t="shared" si="0"/>
        <v>0</v>
      </c>
      <c r="L57">
        <f t="shared" si="2"/>
        <v>0</v>
      </c>
    </row>
    <row r="58" spans="1:12" ht="12.75">
      <c r="A58" s="17" t="s">
        <v>332</v>
      </c>
      <c r="B58" s="17" t="s">
        <v>126</v>
      </c>
      <c r="K58">
        <f t="shared" si="0"/>
        <v>0</v>
      </c>
      <c r="L58">
        <f t="shared" si="2"/>
        <v>0</v>
      </c>
    </row>
    <row r="59" spans="1:12" ht="12.75">
      <c r="A59" s="17" t="s">
        <v>333</v>
      </c>
      <c r="B59" s="17" t="s">
        <v>551</v>
      </c>
      <c r="K59">
        <f t="shared" si="0"/>
        <v>0</v>
      </c>
      <c r="L59">
        <f t="shared" si="2"/>
        <v>0</v>
      </c>
    </row>
    <row r="60" spans="1:12" ht="12.75">
      <c r="A60" s="17" t="s">
        <v>593</v>
      </c>
      <c r="B60" s="17" t="s">
        <v>677</v>
      </c>
      <c r="K60">
        <f t="shared" si="0"/>
        <v>0</v>
      </c>
      <c r="L60">
        <f t="shared" si="2"/>
        <v>0</v>
      </c>
    </row>
    <row r="61" spans="1:12" ht="12.75">
      <c r="A61" s="17" t="s">
        <v>334</v>
      </c>
      <c r="B61" s="17" t="s">
        <v>163</v>
      </c>
      <c r="K61">
        <f t="shared" si="0"/>
        <v>0</v>
      </c>
      <c r="L61">
        <f t="shared" si="2"/>
        <v>0</v>
      </c>
    </row>
    <row r="62" spans="1:12" ht="12.75">
      <c r="A62" s="17" t="s">
        <v>335</v>
      </c>
      <c r="B62" s="17" t="s">
        <v>525</v>
      </c>
      <c r="K62">
        <f t="shared" si="0"/>
        <v>0</v>
      </c>
      <c r="L62">
        <f t="shared" si="2"/>
        <v>0</v>
      </c>
    </row>
    <row r="63" spans="1:12" ht="12.75">
      <c r="A63" s="17" t="s">
        <v>336</v>
      </c>
      <c r="B63" s="17" t="s">
        <v>525</v>
      </c>
      <c r="K63">
        <f t="shared" si="0"/>
        <v>0</v>
      </c>
      <c r="L63">
        <f t="shared" si="2"/>
        <v>0</v>
      </c>
    </row>
    <row r="64" spans="1:12" ht="12.75">
      <c r="A64" s="17" t="s">
        <v>336</v>
      </c>
      <c r="B64" s="17" t="s">
        <v>554</v>
      </c>
      <c r="K64">
        <f t="shared" si="0"/>
        <v>0</v>
      </c>
      <c r="L64">
        <f t="shared" si="2"/>
        <v>0</v>
      </c>
    </row>
    <row r="65" spans="1:12" ht="12.75">
      <c r="A65" s="17" t="s">
        <v>337</v>
      </c>
      <c r="B65" s="17" t="s">
        <v>555</v>
      </c>
      <c r="J65" s="11"/>
      <c r="K65">
        <f t="shared" si="0"/>
        <v>0</v>
      </c>
      <c r="L65">
        <f t="shared" si="2"/>
        <v>0</v>
      </c>
    </row>
    <row r="66" spans="1:12" ht="12.75">
      <c r="A66" s="17" t="s">
        <v>338</v>
      </c>
      <c r="B66" s="17" t="s">
        <v>556</v>
      </c>
      <c r="J66" s="11"/>
      <c r="K66">
        <f t="shared" si="0"/>
        <v>0</v>
      </c>
      <c r="L66">
        <f t="shared" si="2"/>
        <v>0</v>
      </c>
    </row>
    <row r="67" spans="1:12" ht="12.75">
      <c r="A67" s="17" t="s">
        <v>339</v>
      </c>
      <c r="B67" s="17" t="s">
        <v>557</v>
      </c>
      <c r="K67">
        <f t="shared" si="0"/>
        <v>0</v>
      </c>
      <c r="L67">
        <f t="shared" si="2"/>
        <v>0</v>
      </c>
    </row>
    <row r="68" spans="1:12" ht="12.75">
      <c r="A68" s="17" t="s">
        <v>340</v>
      </c>
      <c r="B68" s="17" t="s">
        <v>558</v>
      </c>
      <c r="K68">
        <f t="shared" si="0"/>
        <v>0</v>
      </c>
      <c r="L68">
        <f t="shared" si="2"/>
        <v>0</v>
      </c>
    </row>
    <row r="69" spans="1:12" ht="12.75">
      <c r="A69" s="17" t="s">
        <v>341</v>
      </c>
      <c r="B69" s="17" t="s">
        <v>559</v>
      </c>
      <c r="K69">
        <f t="shared" si="0"/>
        <v>0</v>
      </c>
      <c r="L69">
        <f t="shared" si="2"/>
        <v>0</v>
      </c>
    </row>
    <row r="70" spans="1:12" ht="12.75">
      <c r="A70" s="17" t="s">
        <v>630</v>
      </c>
      <c r="B70" s="17" t="s">
        <v>674</v>
      </c>
      <c r="K70">
        <f t="shared" si="0"/>
        <v>0</v>
      </c>
      <c r="L70">
        <f t="shared" si="2"/>
        <v>0</v>
      </c>
    </row>
    <row r="71" spans="1:12" ht="12.75">
      <c r="A71" s="17" t="s">
        <v>686</v>
      </c>
      <c r="B71" s="17" t="s">
        <v>687</v>
      </c>
      <c r="K71">
        <f t="shared" si="0"/>
        <v>0</v>
      </c>
      <c r="L71">
        <f t="shared" si="2"/>
        <v>0</v>
      </c>
    </row>
    <row r="72" spans="1:12" ht="12.75">
      <c r="A72" s="17" t="s">
        <v>342</v>
      </c>
      <c r="B72" s="17" t="s">
        <v>560</v>
      </c>
      <c r="K72">
        <f t="shared" si="0"/>
        <v>0</v>
      </c>
      <c r="L72">
        <f t="shared" si="2"/>
        <v>0</v>
      </c>
    </row>
    <row r="73" spans="1:12" ht="12.75">
      <c r="A73" s="17" t="s">
        <v>596</v>
      </c>
      <c r="B73" s="17" t="s">
        <v>597</v>
      </c>
      <c r="H73" s="5">
        <v>1</v>
      </c>
      <c r="K73">
        <f t="shared" si="0"/>
        <v>1</v>
      </c>
      <c r="L73">
        <f t="shared" si="2"/>
        <v>1</v>
      </c>
    </row>
    <row r="74" spans="1:12" ht="12.75">
      <c r="A74" s="17" t="s">
        <v>99</v>
      </c>
      <c r="B74" s="17" t="s">
        <v>100</v>
      </c>
      <c r="K74">
        <f t="shared" si="0"/>
        <v>0</v>
      </c>
      <c r="L74">
        <f t="shared" si="2"/>
        <v>0</v>
      </c>
    </row>
    <row r="75" spans="1:12" ht="12.75">
      <c r="A75" s="17" t="s">
        <v>343</v>
      </c>
      <c r="B75" s="17" t="s">
        <v>561</v>
      </c>
      <c r="I75" s="5">
        <v>1</v>
      </c>
      <c r="K75">
        <f t="shared" si="0"/>
        <v>1</v>
      </c>
      <c r="L75">
        <f t="shared" si="2"/>
        <v>1</v>
      </c>
    </row>
    <row r="76" spans="1:12" ht="12.75">
      <c r="A76" s="17" t="s">
        <v>344</v>
      </c>
      <c r="B76" s="17" t="s">
        <v>562</v>
      </c>
      <c r="K76">
        <f t="shared" si="0"/>
        <v>0</v>
      </c>
      <c r="L76">
        <f t="shared" si="2"/>
        <v>0</v>
      </c>
    </row>
    <row r="77" spans="1:12" ht="12.75">
      <c r="A77" s="17" t="s">
        <v>345</v>
      </c>
      <c r="B77" s="17" t="s">
        <v>228</v>
      </c>
      <c r="K77">
        <f t="shared" si="0"/>
        <v>0</v>
      </c>
      <c r="L77">
        <f t="shared" si="2"/>
        <v>0</v>
      </c>
    </row>
    <row r="78" spans="1:12" ht="12.75">
      <c r="A78" s="17" t="s">
        <v>346</v>
      </c>
      <c r="B78" s="17" t="s">
        <v>229</v>
      </c>
      <c r="K78">
        <f aca="true" t="shared" si="3" ref="K78:K141">SUM(C78:J78)</f>
        <v>0</v>
      </c>
      <c r="L78">
        <f t="shared" si="2"/>
        <v>0</v>
      </c>
    </row>
    <row r="79" spans="1:12" ht="12.75">
      <c r="A79" s="17" t="s">
        <v>347</v>
      </c>
      <c r="B79" s="17" t="s">
        <v>490</v>
      </c>
      <c r="K79">
        <f t="shared" si="3"/>
        <v>0</v>
      </c>
      <c r="L79">
        <f t="shared" si="2"/>
        <v>0</v>
      </c>
    </row>
    <row r="80" spans="1:12" ht="12.75">
      <c r="A80" s="17" t="s">
        <v>569</v>
      </c>
      <c r="B80" s="17" t="s">
        <v>230</v>
      </c>
      <c r="K80">
        <f t="shared" si="3"/>
        <v>0</v>
      </c>
      <c r="L80">
        <f t="shared" si="2"/>
        <v>0</v>
      </c>
    </row>
    <row r="81" spans="1:12" ht="12.75">
      <c r="A81" s="17" t="s">
        <v>348</v>
      </c>
      <c r="B81" s="17" t="s">
        <v>231</v>
      </c>
      <c r="K81">
        <f t="shared" si="3"/>
        <v>0</v>
      </c>
      <c r="L81">
        <f aca="true" t="shared" si="4" ref="L81:L144">IF(K81&gt;=3,3,K81)</f>
        <v>0</v>
      </c>
    </row>
    <row r="82" spans="1:12" ht="12.75">
      <c r="A82" s="17" t="s">
        <v>631</v>
      </c>
      <c r="B82" s="17" t="s">
        <v>539</v>
      </c>
      <c r="K82">
        <f t="shared" si="3"/>
        <v>0</v>
      </c>
      <c r="L82">
        <f t="shared" si="4"/>
        <v>0</v>
      </c>
    </row>
    <row r="83" spans="1:12" ht="12.75">
      <c r="A83" s="17" t="s">
        <v>617</v>
      </c>
      <c r="B83" s="17" t="s">
        <v>549</v>
      </c>
      <c r="J83" s="11"/>
      <c r="K83">
        <f t="shared" si="3"/>
        <v>0</v>
      </c>
      <c r="L83">
        <f t="shared" si="4"/>
        <v>0</v>
      </c>
    </row>
    <row r="84" spans="1:12" ht="12.75">
      <c r="A84" s="17" t="s">
        <v>349</v>
      </c>
      <c r="B84" s="17" t="s">
        <v>232</v>
      </c>
      <c r="F84" s="5">
        <v>1</v>
      </c>
      <c r="J84" s="11"/>
      <c r="K84">
        <f t="shared" si="3"/>
        <v>1</v>
      </c>
      <c r="L84">
        <f t="shared" si="4"/>
        <v>1</v>
      </c>
    </row>
    <row r="85" spans="1:12" ht="12.75">
      <c r="A85" s="17" t="s">
        <v>350</v>
      </c>
      <c r="B85" s="17" t="s">
        <v>234</v>
      </c>
      <c r="K85">
        <f t="shared" si="3"/>
        <v>0</v>
      </c>
      <c r="L85">
        <f t="shared" si="4"/>
        <v>0</v>
      </c>
    </row>
    <row r="86" spans="1:12" ht="12.75">
      <c r="A86" s="17" t="s">
        <v>351</v>
      </c>
      <c r="B86" s="17" t="s">
        <v>230</v>
      </c>
      <c r="K86">
        <f t="shared" si="3"/>
        <v>0</v>
      </c>
      <c r="L86">
        <f t="shared" si="4"/>
        <v>0</v>
      </c>
    </row>
    <row r="87" spans="1:12" ht="12.75">
      <c r="A87" s="17" t="s">
        <v>352</v>
      </c>
      <c r="B87" s="17" t="s">
        <v>533</v>
      </c>
      <c r="K87">
        <f t="shared" si="3"/>
        <v>0</v>
      </c>
      <c r="L87">
        <f t="shared" si="4"/>
        <v>0</v>
      </c>
    </row>
    <row r="88" spans="1:12" ht="12.75">
      <c r="A88" s="17" t="s">
        <v>353</v>
      </c>
      <c r="B88" s="17" t="s">
        <v>417</v>
      </c>
      <c r="K88">
        <f t="shared" si="3"/>
        <v>0</v>
      </c>
      <c r="L88">
        <f t="shared" si="4"/>
        <v>0</v>
      </c>
    </row>
    <row r="89" spans="1:12" ht="12.75">
      <c r="A89" s="17" t="s">
        <v>242</v>
      </c>
      <c r="B89" s="17" t="s">
        <v>550</v>
      </c>
      <c r="K89">
        <f t="shared" si="3"/>
        <v>0</v>
      </c>
      <c r="L89">
        <f t="shared" si="4"/>
        <v>0</v>
      </c>
    </row>
    <row r="90" spans="1:12" ht="12.75">
      <c r="A90" s="17" t="s">
        <v>354</v>
      </c>
      <c r="B90" s="17" t="s">
        <v>235</v>
      </c>
      <c r="K90">
        <f t="shared" si="3"/>
        <v>0</v>
      </c>
      <c r="L90">
        <f t="shared" si="4"/>
        <v>0</v>
      </c>
    </row>
    <row r="91" spans="1:12" ht="12.75">
      <c r="A91" s="17" t="s">
        <v>570</v>
      </c>
      <c r="B91" s="17" t="s">
        <v>571</v>
      </c>
      <c r="K91">
        <f t="shared" si="3"/>
        <v>0</v>
      </c>
      <c r="L91">
        <f t="shared" si="4"/>
        <v>0</v>
      </c>
    </row>
    <row r="92" spans="1:12" ht="12.75">
      <c r="A92" s="17" t="s">
        <v>243</v>
      </c>
      <c r="B92" s="17" t="s">
        <v>459</v>
      </c>
      <c r="K92">
        <f t="shared" si="3"/>
        <v>0</v>
      </c>
      <c r="L92">
        <f t="shared" si="4"/>
        <v>0</v>
      </c>
    </row>
    <row r="93" spans="1:12" ht="12.75">
      <c r="A93" s="17" t="s">
        <v>355</v>
      </c>
      <c r="B93" s="17" t="s">
        <v>236</v>
      </c>
      <c r="K93">
        <f t="shared" si="3"/>
        <v>0</v>
      </c>
      <c r="L93">
        <f t="shared" si="4"/>
        <v>0</v>
      </c>
    </row>
    <row r="94" spans="1:12" ht="12.75">
      <c r="A94" s="17" t="s">
        <v>112</v>
      </c>
      <c r="B94" s="17" t="s">
        <v>241</v>
      </c>
      <c r="K94">
        <f t="shared" si="3"/>
        <v>0</v>
      </c>
      <c r="L94">
        <f t="shared" si="4"/>
        <v>0</v>
      </c>
    </row>
    <row r="95" spans="1:12" ht="12.75">
      <c r="A95" s="17" t="s">
        <v>356</v>
      </c>
      <c r="B95" s="17" t="s">
        <v>238</v>
      </c>
      <c r="K95">
        <f t="shared" si="3"/>
        <v>0</v>
      </c>
      <c r="L95">
        <f t="shared" si="4"/>
        <v>0</v>
      </c>
    </row>
    <row r="96" spans="1:12" ht="12.75">
      <c r="A96" s="17" t="s">
        <v>594</v>
      </c>
      <c r="B96" s="17" t="s">
        <v>237</v>
      </c>
      <c r="K96">
        <f t="shared" si="3"/>
        <v>0</v>
      </c>
      <c r="L96">
        <f t="shared" si="4"/>
        <v>0</v>
      </c>
    </row>
    <row r="97" spans="1:12" ht="12.75">
      <c r="A97" s="17" t="s">
        <v>657</v>
      </c>
      <c r="B97" s="17" t="s">
        <v>535</v>
      </c>
      <c r="K97">
        <f t="shared" si="3"/>
        <v>0</v>
      </c>
      <c r="L97">
        <f t="shared" si="4"/>
        <v>0</v>
      </c>
    </row>
    <row r="98" spans="1:12" ht="12.75">
      <c r="A98" s="17" t="s">
        <v>357</v>
      </c>
      <c r="B98" s="17" t="s">
        <v>230</v>
      </c>
      <c r="K98">
        <f t="shared" si="3"/>
        <v>0</v>
      </c>
      <c r="L98">
        <f t="shared" si="4"/>
        <v>0</v>
      </c>
    </row>
    <row r="99" spans="1:12" ht="12.75">
      <c r="A99" s="17" t="s">
        <v>358</v>
      </c>
      <c r="B99" s="17" t="s">
        <v>238</v>
      </c>
      <c r="K99">
        <f t="shared" si="3"/>
        <v>0</v>
      </c>
      <c r="L99">
        <f t="shared" si="4"/>
        <v>0</v>
      </c>
    </row>
    <row r="100" spans="1:12" ht="12.75">
      <c r="A100" s="17" t="s">
        <v>359</v>
      </c>
      <c r="B100" s="17" t="s">
        <v>27</v>
      </c>
      <c r="K100">
        <f t="shared" si="3"/>
        <v>0</v>
      </c>
      <c r="L100">
        <f t="shared" si="4"/>
        <v>0</v>
      </c>
    </row>
    <row r="101" spans="1:12" ht="12.75">
      <c r="A101" s="17" t="s">
        <v>360</v>
      </c>
      <c r="B101" s="17" t="s">
        <v>239</v>
      </c>
      <c r="K101">
        <f t="shared" si="3"/>
        <v>0</v>
      </c>
      <c r="L101">
        <f t="shared" si="4"/>
        <v>0</v>
      </c>
    </row>
    <row r="102" spans="1:12" ht="12.75">
      <c r="A102" s="17" t="s">
        <v>676</v>
      </c>
      <c r="B102" s="17" t="s">
        <v>677</v>
      </c>
      <c r="K102">
        <f t="shared" si="3"/>
        <v>0</v>
      </c>
      <c r="L102">
        <f t="shared" si="4"/>
        <v>0</v>
      </c>
    </row>
    <row r="103" spans="1:12" ht="12.75">
      <c r="A103" s="17" t="s">
        <v>572</v>
      </c>
      <c r="B103" s="17" t="s">
        <v>573</v>
      </c>
      <c r="J103" s="11"/>
      <c r="K103">
        <f t="shared" si="3"/>
        <v>0</v>
      </c>
      <c r="L103">
        <f t="shared" si="4"/>
        <v>0</v>
      </c>
    </row>
    <row r="104" spans="1:12" ht="12.75">
      <c r="A104" s="17" t="s">
        <v>361</v>
      </c>
      <c r="B104" s="17" t="s">
        <v>240</v>
      </c>
      <c r="J104" s="11"/>
      <c r="K104">
        <f t="shared" si="3"/>
        <v>0</v>
      </c>
      <c r="L104">
        <f t="shared" si="4"/>
        <v>0</v>
      </c>
    </row>
    <row r="105" spans="1:12" ht="12.75">
      <c r="A105" s="17" t="s">
        <v>615</v>
      </c>
      <c r="B105" s="17" t="s">
        <v>616</v>
      </c>
      <c r="K105">
        <f t="shared" si="3"/>
        <v>0</v>
      </c>
      <c r="L105">
        <f t="shared" si="4"/>
        <v>0</v>
      </c>
    </row>
    <row r="106" spans="1:12" ht="12.75">
      <c r="A106" s="17" t="s">
        <v>362</v>
      </c>
      <c r="B106" s="17" t="s">
        <v>33</v>
      </c>
      <c r="K106">
        <f t="shared" si="3"/>
        <v>0</v>
      </c>
      <c r="L106">
        <f t="shared" si="4"/>
        <v>0</v>
      </c>
    </row>
    <row r="107" spans="1:12" ht="12.75">
      <c r="A107" s="17" t="s">
        <v>363</v>
      </c>
      <c r="B107" s="17" t="s">
        <v>563</v>
      </c>
      <c r="E107" s="5">
        <v>1</v>
      </c>
      <c r="F107" s="5">
        <v>1</v>
      </c>
      <c r="K107">
        <f t="shared" si="3"/>
        <v>2</v>
      </c>
      <c r="L107">
        <f t="shared" si="4"/>
        <v>2</v>
      </c>
    </row>
    <row r="108" spans="1:12" ht="12.75">
      <c r="A108" s="17" t="s">
        <v>364</v>
      </c>
      <c r="B108" s="17" t="s">
        <v>241</v>
      </c>
      <c r="K108">
        <f t="shared" si="3"/>
        <v>0</v>
      </c>
      <c r="L108">
        <f t="shared" si="4"/>
        <v>0</v>
      </c>
    </row>
    <row r="109" spans="1:12" ht="12.75">
      <c r="A109" s="17" t="s">
        <v>244</v>
      </c>
      <c r="B109" s="17" t="s">
        <v>418</v>
      </c>
      <c r="K109">
        <f t="shared" si="3"/>
        <v>0</v>
      </c>
      <c r="L109">
        <f t="shared" si="4"/>
        <v>0</v>
      </c>
    </row>
    <row r="110" spans="1:12" ht="12.75">
      <c r="A110" s="17" t="s">
        <v>365</v>
      </c>
      <c r="B110" s="17" t="s">
        <v>528</v>
      </c>
      <c r="K110">
        <f t="shared" si="3"/>
        <v>0</v>
      </c>
      <c r="L110">
        <f t="shared" si="4"/>
        <v>0</v>
      </c>
    </row>
    <row r="111" spans="1:12" ht="12.75">
      <c r="A111" s="17" t="s">
        <v>366</v>
      </c>
      <c r="B111" s="17" t="s">
        <v>7</v>
      </c>
      <c r="K111">
        <f t="shared" si="3"/>
        <v>0</v>
      </c>
      <c r="L111">
        <f t="shared" si="4"/>
        <v>0</v>
      </c>
    </row>
    <row r="112" spans="1:12" ht="12.75">
      <c r="A112" s="17" t="s">
        <v>613</v>
      </c>
      <c r="B112" s="17" t="s">
        <v>614</v>
      </c>
      <c r="K112">
        <f t="shared" si="3"/>
        <v>0</v>
      </c>
      <c r="L112">
        <f t="shared" si="4"/>
        <v>0</v>
      </c>
    </row>
    <row r="113" spans="1:12" ht="12.75">
      <c r="A113" s="17" t="s">
        <v>367</v>
      </c>
      <c r="B113" s="17" t="s">
        <v>490</v>
      </c>
      <c r="K113">
        <f t="shared" si="3"/>
        <v>0</v>
      </c>
      <c r="L113">
        <f t="shared" si="4"/>
        <v>0</v>
      </c>
    </row>
    <row r="114" spans="1:12" ht="12.75">
      <c r="A114" s="17" t="s">
        <v>368</v>
      </c>
      <c r="B114" s="17" t="s">
        <v>8</v>
      </c>
      <c r="K114">
        <f t="shared" si="3"/>
        <v>0</v>
      </c>
      <c r="L114">
        <f t="shared" si="4"/>
        <v>0</v>
      </c>
    </row>
    <row r="115" spans="1:12" ht="12.75">
      <c r="A115" s="17" t="s">
        <v>369</v>
      </c>
      <c r="B115" s="17" t="s">
        <v>9</v>
      </c>
      <c r="K115">
        <f t="shared" si="3"/>
        <v>0</v>
      </c>
      <c r="L115">
        <f t="shared" si="4"/>
        <v>0</v>
      </c>
    </row>
    <row r="116" spans="1:12" ht="12.75">
      <c r="A116" s="17" t="s">
        <v>477</v>
      </c>
      <c r="B116" s="17" t="s">
        <v>645</v>
      </c>
      <c r="K116">
        <f t="shared" si="3"/>
        <v>0</v>
      </c>
      <c r="L116">
        <f t="shared" si="4"/>
        <v>0</v>
      </c>
    </row>
    <row r="117" spans="1:12" ht="12.75">
      <c r="A117" s="17" t="s">
        <v>477</v>
      </c>
      <c r="B117" s="17" t="s">
        <v>230</v>
      </c>
      <c r="K117">
        <f t="shared" si="3"/>
        <v>0</v>
      </c>
      <c r="L117">
        <f t="shared" si="4"/>
        <v>0</v>
      </c>
    </row>
    <row r="118" spans="1:12" ht="12.75">
      <c r="A118" s="17" t="s">
        <v>370</v>
      </c>
      <c r="B118" s="17" t="s">
        <v>10</v>
      </c>
      <c r="K118">
        <f t="shared" si="3"/>
        <v>0</v>
      </c>
      <c r="L118">
        <f t="shared" si="4"/>
        <v>0</v>
      </c>
    </row>
    <row r="119" spans="1:12" ht="12.75">
      <c r="A119" s="17" t="s">
        <v>371</v>
      </c>
      <c r="B119" s="17" t="s">
        <v>7</v>
      </c>
      <c r="K119">
        <f t="shared" si="3"/>
        <v>0</v>
      </c>
      <c r="L119">
        <f t="shared" si="4"/>
        <v>0</v>
      </c>
    </row>
    <row r="120" spans="1:12" ht="12.75">
      <c r="A120" s="17" t="s">
        <v>372</v>
      </c>
      <c r="B120" s="17" t="s">
        <v>120</v>
      </c>
      <c r="D120" s="5">
        <v>1</v>
      </c>
      <c r="K120">
        <f t="shared" si="3"/>
        <v>1</v>
      </c>
      <c r="L120">
        <f t="shared" si="4"/>
        <v>1</v>
      </c>
    </row>
    <row r="121" spans="1:12" ht="12.75">
      <c r="A121" s="17" t="s">
        <v>373</v>
      </c>
      <c r="B121" s="17" t="s">
        <v>524</v>
      </c>
      <c r="I121" s="5">
        <v>1</v>
      </c>
      <c r="K121">
        <f t="shared" si="3"/>
        <v>1</v>
      </c>
      <c r="L121">
        <f t="shared" si="4"/>
        <v>1</v>
      </c>
    </row>
    <row r="122" spans="1:12" ht="12.75">
      <c r="A122" s="17" t="s">
        <v>374</v>
      </c>
      <c r="B122" s="17" t="s">
        <v>12</v>
      </c>
      <c r="K122">
        <f t="shared" si="3"/>
        <v>0</v>
      </c>
      <c r="L122">
        <f t="shared" si="4"/>
        <v>0</v>
      </c>
    </row>
    <row r="123" spans="1:12" ht="12.75">
      <c r="A123" s="17" t="s">
        <v>375</v>
      </c>
      <c r="B123" s="17" t="s">
        <v>13</v>
      </c>
      <c r="K123">
        <f t="shared" si="3"/>
        <v>0</v>
      </c>
      <c r="L123">
        <f t="shared" si="4"/>
        <v>0</v>
      </c>
    </row>
    <row r="124" spans="1:12" ht="12.75">
      <c r="A124" s="17" t="s">
        <v>376</v>
      </c>
      <c r="B124" s="17" t="s">
        <v>14</v>
      </c>
      <c r="K124">
        <f t="shared" si="3"/>
        <v>0</v>
      </c>
      <c r="L124">
        <f t="shared" si="4"/>
        <v>0</v>
      </c>
    </row>
    <row r="125" spans="1:12" ht="12.75">
      <c r="A125" s="17" t="s">
        <v>377</v>
      </c>
      <c r="B125" s="17" t="s">
        <v>15</v>
      </c>
      <c r="K125">
        <f t="shared" si="3"/>
        <v>0</v>
      </c>
      <c r="L125">
        <f t="shared" si="4"/>
        <v>0</v>
      </c>
    </row>
    <row r="126" spans="1:12" ht="12.75">
      <c r="A126" s="17" t="s">
        <v>478</v>
      </c>
      <c r="B126" s="17" t="s">
        <v>232</v>
      </c>
      <c r="K126">
        <f t="shared" si="3"/>
        <v>0</v>
      </c>
      <c r="L126">
        <f t="shared" si="4"/>
        <v>0</v>
      </c>
    </row>
    <row r="127" spans="1:12" ht="12.75">
      <c r="A127" s="17" t="s">
        <v>245</v>
      </c>
      <c r="B127" s="17" t="s">
        <v>419</v>
      </c>
      <c r="K127">
        <f t="shared" si="3"/>
        <v>0</v>
      </c>
      <c r="L127">
        <f t="shared" si="4"/>
        <v>0</v>
      </c>
    </row>
    <row r="128" spans="1:12" ht="12.75">
      <c r="A128" s="17" t="s">
        <v>378</v>
      </c>
      <c r="B128" s="17" t="s">
        <v>522</v>
      </c>
      <c r="K128">
        <f t="shared" si="3"/>
        <v>0</v>
      </c>
      <c r="L128">
        <f t="shared" si="4"/>
        <v>0</v>
      </c>
    </row>
    <row r="129" spans="1:12" ht="12.75">
      <c r="A129" s="17" t="s">
        <v>479</v>
      </c>
      <c r="B129" s="17" t="s">
        <v>241</v>
      </c>
      <c r="K129">
        <f t="shared" si="3"/>
        <v>0</v>
      </c>
      <c r="L129">
        <f t="shared" si="4"/>
        <v>0</v>
      </c>
    </row>
    <row r="130" spans="1:12" ht="12.75">
      <c r="A130" s="17" t="s">
        <v>379</v>
      </c>
      <c r="B130" s="17" t="s">
        <v>17</v>
      </c>
      <c r="J130" s="11"/>
      <c r="K130">
        <f t="shared" si="3"/>
        <v>0</v>
      </c>
      <c r="L130">
        <f t="shared" si="4"/>
        <v>0</v>
      </c>
    </row>
    <row r="131" spans="1:12" ht="12.75">
      <c r="A131" s="17" t="s">
        <v>667</v>
      </c>
      <c r="B131" s="17" t="s">
        <v>668</v>
      </c>
      <c r="J131" s="11"/>
      <c r="K131">
        <f t="shared" si="3"/>
        <v>0</v>
      </c>
      <c r="L131">
        <f t="shared" si="4"/>
        <v>0</v>
      </c>
    </row>
    <row r="132" spans="1:12" ht="12.75">
      <c r="A132" s="17" t="s">
        <v>589</v>
      </c>
      <c r="B132" s="17" t="s">
        <v>11</v>
      </c>
      <c r="K132">
        <f t="shared" si="3"/>
        <v>0</v>
      </c>
      <c r="L132">
        <f t="shared" si="4"/>
        <v>0</v>
      </c>
    </row>
    <row r="133" spans="1:12" ht="12.75">
      <c r="A133" s="17" t="s">
        <v>380</v>
      </c>
      <c r="B133" s="17" t="s">
        <v>19</v>
      </c>
      <c r="K133">
        <f t="shared" si="3"/>
        <v>0</v>
      </c>
      <c r="L133">
        <f t="shared" si="4"/>
        <v>0</v>
      </c>
    </row>
    <row r="134" spans="1:12" ht="12.75">
      <c r="A134" s="17" t="s">
        <v>381</v>
      </c>
      <c r="B134" s="17" t="s">
        <v>20</v>
      </c>
      <c r="J134" s="11"/>
      <c r="K134">
        <f t="shared" si="3"/>
        <v>0</v>
      </c>
      <c r="L134">
        <f t="shared" si="4"/>
        <v>0</v>
      </c>
    </row>
    <row r="135" spans="1:12" ht="12.75">
      <c r="A135" s="17" t="s">
        <v>382</v>
      </c>
      <c r="B135" s="17" t="s">
        <v>21</v>
      </c>
      <c r="K135">
        <f t="shared" si="3"/>
        <v>0</v>
      </c>
      <c r="L135">
        <f t="shared" si="4"/>
        <v>0</v>
      </c>
    </row>
    <row r="136" spans="1:12" ht="12.75">
      <c r="A136" s="17" t="s">
        <v>246</v>
      </c>
      <c r="B136" s="17" t="s">
        <v>420</v>
      </c>
      <c r="K136">
        <f t="shared" si="3"/>
        <v>0</v>
      </c>
      <c r="L136">
        <f t="shared" si="4"/>
        <v>0</v>
      </c>
    </row>
    <row r="137" spans="1:12" ht="12.75">
      <c r="A137" s="17" t="s">
        <v>247</v>
      </c>
      <c r="B137" s="17" t="s">
        <v>230</v>
      </c>
      <c r="K137">
        <f t="shared" si="3"/>
        <v>0</v>
      </c>
      <c r="L137">
        <f t="shared" si="4"/>
        <v>0</v>
      </c>
    </row>
    <row r="138" spans="1:12" ht="12.75">
      <c r="A138" s="17" t="s">
        <v>248</v>
      </c>
      <c r="B138" s="17" t="s">
        <v>421</v>
      </c>
      <c r="K138">
        <f t="shared" si="3"/>
        <v>0</v>
      </c>
      <c r="L138">
        <f t="shared" si="4"/>
        <v>0</v>
      </c>
    </row>
    <row r="139" spans="1:12" ht="12.75">
      <c r="A139" s="17" t="s">
        <v>384</v>
      </c>
      <c r="B139" s="17" t="s">
        <v>524</v>
      </c>
      <c r="K139">
        <f t="shared" si="3"/>
        <v>0</v>
      </c>
      <c r="L139">
        <f t="shared" si="4"/>
        <v>0</v>
      </c>
    </row>
    <row r="140" spans="1:12" ht="12.75">
      <c r="A140" s="17" t="s">
        <v>385</v>
      </c>
      <c r="B140" s="17" t="s">
        <v>22</v>
      </c>
      <c r="K140">
        <f t="shared" si="3"/>
        <v>0</v>
      </c>
      <c r="L140">
        <f t="shared" si="4"/>
        <v>0</v>
      </c>
    </row>
    <row r="141" spans="1:12" ht="12.75">
      <c r="A141" s="17" t="s">
        <v>612</v>
      </c>
      <c r="B141" s="17" t="s">
        <v>602</v>
      </c>
      <c r="K141">
        <f t="shared" si="3"/>
        <v>0</v>
      </c>
      <c r="L141">
        <f t="shared" si="4"/>
        <v>0</v>
      </c>
    </row>
    <row r="142" spans="1:12" ht="12.75">
      <c r="A142" s="17" t="s">
        <v>101</v>
      </c>
      <c r="B142" s="17" t="s">
        <v>13</v>
      </c>
      <c r="K142">
        <f aca="true" t="shared" si="5" ref="K142:K205">SUM(C142:J142)</f>
        <v>0</v>
      </c>
      <c r="L142">
        <f t="shared" si="4"/>
        <v>0</v>
      </c>
    </row>
    <row r="143" spans="1:12" ht="12.75">
      <c r="A143" s="17" t="s">
        <v>386</v>
      </c>
      <c r="B143" s="17" t="s">
        <v>23</v>
      </c>
      <c r="J143" s="11"/>
      <c r="K143">
        <f t="shared" si="5"/>
        <v>0</v>
      </c>
      <c r="L143">
        <f t="shared" si="4"/>
        <v>0</v>
      </c>
    </row>
    <row r="144" spans="1:12" ht="12.75">
      <c r="A144" s="17" t="s">
        <v>387</v>
      </c>
      <c r="B144" s="17" t="s">
        <v>11</v>
      </c>
      <c r="J144" s="11"/>
      <c r="K144">
        <f t="shared" si="5"/>
        <v>0</v>
      </c>
      <c r="L144">
        <f t="shared" si="4"/>
        <v>0</v>
      </c>
    </row>
    <row r="145" spans="1:12" ht="12.75">
      <c r="A145" s="17" t="s">
        <v>678</v>
      </c>
      <c r="B145" s="17" t="s">
        <v>163</v>
      </c>
      <c r="K145">
        <f t="shared" si="5"/>
        <v>0</v>
      </c>
      <c r="L145">
        <f aca="true" t="shared" si="6" ref="L145:L208">IF(K145&gt;=3,3,K145)</f>
        <v>0</v>
      </c>
    </row>
    <row r="146" spans="1:12" ht="12.75">
      <c r="A146" s="17" t="s">
        <v>249</v>
      </c>
      <c r="B146" s="17" t="s">
        <v>422</v>
      </c>
      <c r="K146">
        <f t="shared" si="5"/>
        <v>0</v>
      </c>
      <c r="L146">
        <f t="shared" si="6"/>
        <v>0</v>
      </c>
    </row>
    <row r="147" spans="1:12" ht="12.75">
      <c r="A147" s="17" t="s">
        <v>389</v>
      </c>
      <c r="B147" s="17" t="s">
        <v>24</v>
      </c>
      <c r="K147">
        <f t="shared" si="5"/>
        <v>0</v>
      </c>
      <c r="L147">
        <f t="shared" si="6"/>
        <v>0</v>
      </c>
    </row>
    <row r="148" spans="1:12" ht="12.75">
      <c r="A148" s="17" t="s">
        <v>390</v>
      </c>
      <c r="B148" s="17" t="s">
        <v>25</v>
      </c>
      <c r="J148" s="11"/>
      <c r="K148">
        <f t="shared" si="5"/>
        <v>0</v>
      </c>
      <c r="L148">
        <f t="shared" si="6"/>
        <v>0</v>
      </c>
    </row>
    <row r="149" spans="1:12" ht="12.75">
      <c r="A149" s="17" t="s">
        <v>250</v>
      </c>
      <c r="B149" s="17" t="s">
        <v>423</v>
      </c>
      <c r="K149">
        <f t="shared" si="5"/>
        <v>0</v>
      </c>
      <c r="L149">
        <f t="shared" si="6"/>
        <v>0</v>
      </c>
    </row>
    <row r="150" spans="1:12" ht="12.75">
      <c r="A150" s="17" t="s">
        <v>391</v>
      </c>
      <c r="B150" s="17" t="s">
        <v>14</v>
      </c>
      <c r="J150" s="5">
        <v>1</v>
      </c>
      <c r="K150">
        <f t="shared" si="5"/>
        <v>1</v>
      </c>
      <c r="L150">
        <f t="shared" si="6"/>
        <v>1</v>
      </c>
    </row>
    <row r="151" spans="1:12" ht="12.75">
      <c r="A151" s="17" t="s">
        <v>392</v>
      </c>
      <c r="B151" s="17" t="s">
        <v>33</v>
      </c>
      <c r="K151">
        <f t="shared" si="5"/>
        <v>0</v>
      </c>
      <c r="L151">
        <f t="shared" si="6"/>
        <v>0</v>
      </c>
    </row>
    <row r="152" spans="1:12" ht="12.75">
      <c r="A152" s="17" t="s">
        <v>392</v>
      </c>
      <c r="B152" s="17" t="s">
        <v>43</v>
      </c>
      <c r="K152">
        <f t="shared" si="5"/>
        <v>0</v>
      </c>
      <c r="L152">
        <f t="shared" si="6"/>
        <v>0</v>
      </c>
    </row>
    <row r="153" spans="1:12" ht="12.75">
      <c r="A153" s="17" t="s">
        <v>393</v>
      </c>
      <c r="B153" s="17" t="s">
        <v>308</v>
      </c>
      <c r="C153" s="5">
        <v>2</v>
      </c>
      <c r="K153">
        <f t="shared" si="5"/>
        <v>2</v>
      </c>
      <c r="L153">
        <f t="shared" si="6"/>
        <v>2</v>
      </c>
    </row>
    <row r="154" spans="1:12" ht="12.75">
      <c r="A154" s="17" t="s">
        <v>393</v>
      </c>
      <c r="B154" s="17" t="s">
        <v>18</v>
      </c>
      <c r="K154">
        <f t="shared" si="5"/>
        <v>0</v>
      </c>
      <c r="L154">
        <f t="shared" si="6"/>
        <v>0</v>
      </c>
    </row>
    <row r="155" spans="1:12" ht="12.75">
      <c r="A155" s="17" t="s">
        <v>394</v>
      </c>
      <c r="B155" s="17" t="s">
        <v>28</v>
      </c>
      <c r="K155">
        <f t="shared" si="5"/>
        <v>0</v>
      </c>
      <c r="L155">
        <f t="shared" si="6"/>
        <v>0</v>
      </c>
    </row>
    <row r="156" spans="1:12" ht="12.75">
      <c r="A156" s="17" t="s">
        <v>395</v>
      </c>
      <c r="B156" s="17" t="s">
        <v>29</v>
      </c>
      <c r="K156">
        <f t="shared" si="5"/>
        <v>0</v>
      </c>
      <c r="L156">
        <f t="shared" si="6"/>
        <v>0</v>
      </c>
    </row>
    <row r="157" spans="1:12" ht="12.75">
      <c r="A157" s="17" t="s">
        <v>251</v>
      </c>
      <c r="B157" s="17" t="s">
        <v>43</v>
      </c>
      <c r="K157">
        <f t="shared" si="5"/>
        <v>0</v>
      </c>
      <c r="L157">
        <f t="shared" si="6"/>
        <v>0</v>
      </c>
    </row>
    <row r="158" spans="1:12" ht="12.75">
      <c r="A158" s="17" t="s">
        <v>574</v>
      </c>
      <c r="B158" s="17" t="s">
        <v>541</v>
      </c>
      <c r="K158">
        <f t="shared" si="5"/>
        <v>0</v>
      </c>
      <c r="L158">
        <f t="shared" si="6"/>
        <v>0</v>
      </c>
    </row>
    <row r="159" spans="1:12" ht="12.75">
      <c r="A159" s="17" t="s">
        <v>396</v>
      </c>
      <c r="B159" s="17" t="s">
        <v>525</v>
      </c>
      <c r="K159">
        <f t="shared" si="5"/>
        <v>0</v>
      </c>
      <c r="L159">
        <f t="shared" si="6"/>
        <v>0</v>
      </c>
    </row>
    <row r="160" spans="1:12" ht="12.75">
      <c r="A160" s="17" t="s">
        <v>396</v>
      </c>
      <c r="B160" s="17" t="s">
        <v>163</v>
      </c>
      <c r="K160">
        <f t="shared" si="5"/>
        <v>0</v>
      </c>
      <c r="L160">
        <f t="shared" si="6"/>
        <v>0</v>
      </c>
    </row>
    <row r="161" spans="1:12" ht="12.75">
      <c r="A161" s="17" t="s">
        <v>397</v>
      </c>
      <c r="B161" s="17" t="s">
        <v>535</v>
      </c>
      <c r="K161">
        <f t="shared" si="5"/>
        <v>0</v>
      </c>
      <c r="L161">
        <f t="shared" si="6"/>
        <v>0</v>
      </c>
    </row>
    <row r="162" spans="1:12" ht="12.75">
      <c r="A162" s="17" t="s">
        <v>398</v>
      </c>
      <c r="B162" s="17" t="s">
        <v>31</v>
      </c>
      <c r="K162">
        <f t="shared" si="5"/>
        <v>0</v>
      </c>
      <c r="L162">
        <f t="shared" si="6"/>
        <v>0</v>
      </c>
    </row>
    <row r="163" spans="1:12" ht="12.75">
      <c r="A163" s="17" t="s">
        <v>399</v>
      </c>
      <c r="B163" s="17" t="s">
        <v>32</v>
      </c>
      <c r="K163">
        <f t="shared" si="5"/>
        <v>0</v>
      </c>
      <c r="L163">
        <f t="shared" si="6"/>
        <v>0</v>
      </c>
    </row>
    <row r="164" spans="1:12" ht="12.75">
      <c r="A164" s="17" t="s">
        <v>399</v>
      </c>
      <c r="B164" s="17" t="s">
        <v>30</v>
      </c>
      <c r="K164">
        <f t="shared" si="5"/>
        <v>0</v>
      </c>
      <c r="L164">
        <f t="shared" si="6"/>
        <v>0</v>
      </c>
    </row>
    <row r="165" spans="1:12" ht="12.75">
      <c r="A165" s="17" t="s">
        <v>400</v>
      </c>
      <c r="B165" s="17" t="s">
        <v>553</v>
      </c>
      <c r="K165">
        <f t="shared" si="5"/>
        <v>0</v>
      </c>
      <c r="L165">
        <f t="shared" si="6"/>
        <v>0</v>
      </c>
    </row>
    <row r="166" spans="1:12" ht="12.75">
      <c r="A166" s="17" t="s">
        <v>575</v>
      </c>
      <c r="B166" s="17" t="s">
        <v>33</v>
      </c>
      <c r="K166">
        <f t="shared" si="5"/>
        <v>0</v>
      </c>
      <c r="L166">
        <f t="shared" si="6"/>
        <v>0</v>
      </c>
    </row>
    <row r="167" spans="1:12" ht="12.75">
      <c r="A167" s="17" t="s">
        <v>401</v>
      </c>
      <c r="B167" s="17" t="s">
        <v>519</v>
      </c>
      <c r="K167">
        <f t="shared" si="5"/>
        <v>0</v>
      </c>
      <c r="L167">
        <f t="shared" si="6"/>
        <v>0</v>
      </c>
    </row>
    <row r="168" spans="1:12" ht="12.75">
      <c r="A168" s="17" t="s">
        <v>402</v>
      </c>
      <c r="B168" s="17" t="s">
        <v>34</v>
      </c>
      <c r="K168">
        <f t="shared" si="5"/>
        <v>0</v>
      </c>
      <c r="L168">
        <f t="shared" si="6"/>
        <v>0</v>
      </c>
    </row>
    <row r="169" spans="1:12" ht="12.75">
      <c r="A169" s="17" t="s">
        <v>402</v>
      </c>
      <c r="B169" s="17" t="s">
        <v>456</v>
      </c>
      <c r="K169">
        <f t="shared" si="5"/>
        <v>0</v>
      </c>
      <c r="L169">
        <f t="shared" si="6"/>
        <v>0</v>
      </c>
    </row>
    <row r="170" spans="1:12" ht="12.75">
      <c r="A170" s="17" t="s">
        <v>403</v>
      </c>
      <c r="B170" s="17" t="s">
        <v>35</v>
      </c>
      <c r="K170">
        <f t="shared" si="5"/>
        <v>0</v>
      </c>
      <c r="L170">
        <f t="shared" si="6"/>
        <v>0</v>
      </c>
    </row>
    <row r="171" spans="1:12" ht="12.75">
      <c r="A171" s="17" t="s">
        <v>252</v>
      </c>
      <c r="B171" s="17" t="s">
        <v>424</v>
      </c>
      <c r="K171">
        <f t="shared" si="5"/>
        <v>0</v>
      </c>
      <c r="L171">
        <f t="shared" si="6"/>
        <v>0</v>
      </c>
    </row>
    <row r="172" spans="1:12" ht="12.75">
      <c r="A172" s="17" t="s">
        <v>404</v>
      </c>
      <c r="B172" s="17" t="s">
        <v>36</v>
      </c>
      <c r="D172" s="5">
        <v>1</v>
      </c>
      <c r="K172">
        <f t="shared" si="5"/>
        <v>1</v>
      </c>
      <c r="L172">
        <f t="shared" si="6"/>
        <v>1</v>
      </c>
    </row>
    <row r="173" spans="1:12" ht="12.75">
      <c r="A173" s="17" t="s">
        <v>253</v>
      </c>
      <c r="B173" s="17" t="s">
        <v>425</v>
      </c>
      <c r="K173">
        <f t="shared" si="5"/>
        <v>0</v>
      </c>
      <c r="L173">
        <f t="shared" si="6"/>
        <v>0</v>
      </c>
    </row>
    <row r="174" spans="1:12" ht="12.75">
      <c r="A174" s="17" t="s">
        <v>600</v>
      </c>
      <c r="B174" s="17" t="s">
        <v>37</v>
      </c>
      <c r="K174">
        <f t="shared" si="5"/>
        <v>0</v>
      </c>
      <c r="L174">
        <f t="shared" si="6"/>
        <v>0</v>
      </c>
    </row>
    <row r="175" spans="1:12" ht="12.75">
      <c r="A175" s="17" t="s">
        <v>405</v>
      </c>
      <c r="B175" s="17" t="s">
        <v>38</v>
      </c>
      <c r="K175">
        <f t="shared" si="5"/>
        <v>0</v>
      </c>
      <c r="L175">
        <f t="shared" si="6"/>
        <v>0</v>
      </c>
    </row>
    <row r="176" spans="1:12" ht="12.75">
      <c r="A176" s="17" t="s">
        <v>79</v>
      </c>
      <c r="B176" s="17" t="s">
        <v>39</v>
      </c>
      <c r="K176">
        <f t="shared" si="5"/>
        <v>0</v>
      </c>
      <c r="L176">
        <f t="shared" si="6"/>
        <v>0</v>
      </c>
    </row>
    <row r="177" spans="1:12" ht="12.75">
      <c r="A177" s="17" t="s">
        <v>80</v>
      </c>
      <c r="B177" s="17" t="s">
        <v>525</v>
      </c>
      <c r="K177">
        <f t="shared" si="5"/>
        <v>0</v>
      </c>
      <c r="L177">
        <f t="shared" si="6"/>
        <v>0</v>
      </c>
    </row>
    <row r="178" spans="1:12" ht="12.75">
      <c r="A178" s="17" t="s">
        <v>80</v>
      </c>
      <c r="B178" s="17" t="s">
        <v>40</v>
      </c>
      <c r="K178">
        <f t="shared" si="5"/>
        <v>0</v>
      </c>
      <c r="L178">
        <f t="shared" si="6"/>
        <v>0</v>
      </c>
    </row>
    <row r="179" spans="1:12" ht="12.75">
      <c r="A179" s="17" t="s">
        <v>81</v>
      </c>
      <c r="B179" s="17" t="s">
        <v>41</v>
      </c>
      <c r="K179">
        <f t="shared" si="5"/>
        <v>0</v>
      </c>
      <c r="L179">
        <f t="shared" si="6"/>
        <v>0</v>
      </c>
    </row>
    <row r="180" spans="1:12" ht="12.75">
      <c r="A180" s="17" t="s">
        <v>81</v>
      </c>
      <c r="B180" s="17" t="s">
        <v>42</v>
      </c>
      <c r="J180" s="11"/>
      <c r="K180">
        <f t="shared" si="5"/>
        <v>0</v>
      </c>
      <c r="L180">
        <f t="shared" si="6"/>
        <v>0</v>
      </c>
    </row>
    <row r="181" spans="1:12" ht="12.75">
      <c r="A181" s="17" t="s">
        <v>82</v>
      </c>
      <c r="B181" s="17" t="s">
        <v>232</v>
      </c>
      <c r="C181" s="5">
        <v>1</v>
      </c>
      <c r="F181" s="5">
        <v>1</v>
      </c>
      <c r="K181">
        <f t="shared" si="5"/>
        <v>2</v>
      </c>
      <c r="L181">
        <f t="shared" si="6"/>
        <v>2</v>
      </c>
    </row>
    <row r="182" spans="1:12" ht="12.75">
      <c r="A182" s="17" t="s">
        <v>254</v>
      </c>
      <c r="B182" s="17" t="s">
        <v>426</v>
      </c>
      <c r="K182">
        <f t="shared" si="5"/>
        <v>0</v>
      </c>
      <c r="L182">
        <f t="shared" si="6"/>
        <v>0</v>
      </c>
    </row>
    <row r="183" spans="1:12" ht="12.75">
      <c r="A183" s="17" t="s">
        <v>83</v>
      </c>
      <c r="B183" s="17" t="s">
        <v>43</v>
      </c>
      <c r="K183">
        <f t="shared" si="5"/>
        <v>0</v>
      </c>
      <c r="L183">
        <f t="shared" si="6"/>
        <v>0</v>
      </c>
    </row>
    <row r="184" spans="1:12" ht="12.75">
      <c r="A184" s="17" t="s">
        <v>84</v>
      </c>
      <c r="B184" s="17" t="s">
        <v>44</v>
      </c>
      <c r="K184">
        <f t="shared" si="5"/>
        <v>0</v>
      </c>
      <c r="L184">
        <f t="shared" si="6"/>
        <v>0</v>
      </c>
    </row>
    <row r="185" spans="1:12" ht="12.75">
      <c r="A185" s="17" t="s">
        <v>255</v>
      </c>
      <c r="B185" s="17" t="s">
        <v>536</v>
      </c>
      <c r="K185">
        <f t="shared" si="5"/>
        <v>0</v>
      </c>
      <c r="L185">
        <f t="shared" si="6"/>
        <v>0</v>
      </c>
    </row>
    <row r="186" spans="1:12" ht="12.75">
      <c r="A186" s="17" t="s">
        <v>85</v>
      </c>
      <c r="B186" s="17" t="s">
        <v>554</v>
      </c>
      <c r="K186">
        <f t="shared" si="5"/>
        <v>0</v>
      </c>
      <c r="L186">
        <f t="shared" si="6"/>
        <v>0</v>
      </c>
    </row>
    <row r="187" spans="1:12" ht="12.75">
      <c r="A187" s="17" t="s">
        <v>86</v>
      </c>
      <c r="B187" s="17" t="s">
        <v>45</v>
      </c>
      <c r="D187" s="5" t="s">
        <v>454</v>
      </c>
      <c r="K187">
        <f t="shared" si="5"/>
        <v>0</v>
      </c>
      <c r="L187">
        <f t="shared" si="6"/>
        <v>0</v>
      </c>
    </row>
    <row r="188" spans="1:12" ht="12.75">
      <c r="A188" s="17" t="s">
        <v>86</v>
      </c>
      <c r="B188" s="17" t="s">
        <v>427</v>
      </c>
      <c r="D188" s="5">
        <v>1</v>
      </c>
      <c r="E188" s="5">
        <v>2</v>
      </c>
      <c r="F188" s="5">
        <v>1</v>
      </c>
      <c r="G188" s="11">
        <v>2</v>
      </c>
      <c r="H188" s="11">
        <v>1</v>
      </c>
      <c r="J188" s="11"/>
      <c r="K188">
        <f t="shared" si="5"/>
        <v>7</v>
      </c>
      <c r="L188">
        <f t="shared" si="6"/>
        <v>3</v>
      </c>
    </row>
    <row r="189" spans="1:12" ht="12.75">
      <c r="A189" s="17" t="s">
        <v>86</v>
      </c>
      <c r="B189" s="17" t="s">
        <v>521</v>
      </c>
      <c r="K189">
        <f t="shared" si="5"/>
        <v>0</v>
      </c>
      <c r="L189">
        <f t="shared" si="6"/>
        <v>0</v>
      </c>
    </row>
    <row r="190" spans="1:12" ht="12.75">
      <c r="A190" s="17" t="s">
        <v>86</v>
      </c>
      <c r="B190" s="17" t="s">
        <v>522</v>
      </c>
      <c r="K190">
        <f t="shared" si="5"/>
        <v>0</v>
      </c>
      <c r="L190">
        <f t="shared" si="6"/>
        <v>0</v>
      </c>
    </row>
    <row r="191" spans="1:12" ht="12.75">
      <c r="A191" s="17" t="s">
        <v>87</v>
      </c>
      <c r="B191" s="17" t="s">
        <v>230</v>
      </c>
      <c r="K191">
        <f t="shared" si="5"/>
        <v>0</v>
      </c>
      <c r="L191">
        <f t="shared" si="6"/>
        <v>0</v>
      </c>
    </row>
    <row r="192" spans="1:12" ht="12.75">
      <c r="A192" s="17" t="s">
        <v>88</v>
      </c>
      <c r="B192" s="17" t="s">
        <v>46</v>
      </c>
      <c r="K192">
        <f t="shared" si="5"/>
        <v>0</v>
      </c>
      <c r="L192">
        <f t="shared" si="6"/>
        <v>0</v>
      </c>
    </row>
    <row r="193" spans="1:12" ht="12.75">
      <c r="A193" s="17" t="s">
        <v>89</v>
      </c>
      <c r="B193" s="17" t="s">
        <v>47</v>
      </c>
      <c r="F193" s="5">
        <v>1</v>
      </c>
      <c r="I193" s="5">
        <v>1</v>
      </c>
      <c r="K193">
        <f t="shared" si="5"/>
        <v>2</v>
      </c>
      <c r="L193">
        <f t="shared" si="6"/>
        <v>2</v>
      </c>
    </row>
    <row r="194" spans="1:12" ht="12.75">
      <c r="A194" s="17" t="s">
        <v>90</v>
      </c>
      <c r="B194" s="17" t="s">
        <v>48</v>
      </c>
      <c r="K194">
        <f t="shared" si="5"/>
        <v>0</v>
      </c>
      <c r="L194">
        <f t="shared" si="6"/>
        <v>0</v>
      </c>
    </row>
    <row r="195" spans="1:12" ht="12.75">
      <c r="A195" s="17" t="s">
        <v>91</v>
      </c>
      <c r="B195" s="17" t="s">
        <v>49</v>
      </c>
      <c r="K195">
        <f t="shared" si="5"/>
        <v>0</v>
      </c>
      <c r="L195">
        <f t="shared" si="6"/>
        <v>0</v>
      </c>
    </row>
    <row r="196" spans="1:12" ht="12.75">
      <c r="A196" s="17" t="s">
        <v>256</v>
      </c>
      <c r="B196" s="17" t="s">
        <v>428</v>
      </c>
      <c r="K196">
        <f t="shared" si="5"/>
        <v>0</v>
      </c>
      <c r="L196">
        <f t="shared" si="6"/>
        <v>0</v>
      </c>
    </row>
    <row r="197" spans="1:12" ht="12.75">
      <c r="A197" s="17" t="s">
        <v>162</v>
      </c>
      <c r="B197" s="17" t="s">
        <v>26</v>
      </c>
      <c r="K197">
        <f t="shared" si="5"/>
        <v>0</v>
      </c>
      <c r="L197">
        <f t="shared" si="6"/>
        <v>0</v>
      </c>
    </row>
    <row r="198" spans="1:12" ht="12.75">
      <c r="A198" s="17" t="s">
        <v>164</v>
      </c>
      <c r="B198" s="17" t="s">
        <v>279</v>
      </c>
      <c r="K198">
        <f t="shared" si="5"/>
        <v>0</v>
      </c>
      <c r="L198">
        <f t="shared" si="6"/>
        <v>0</v>
      </c>
    </row>
    <row r="199" spans="1:12" ht="12.75">
      <c r="A199" s="17" t="s">
        <v>165</v>
      </c>
      <c r="B199" s="17" t="s">
        <v>238</v>
      </c>
      <c r="K199">
        <f t="shared" si="5"/>
        <v>0</v>
      </c>
      <c r="L199">
        <f t="shared" si="6"/>
        <v>0</v>
      </c>
    </row>
    <row r="200" spans="1:12" ht="12.75">
      <c r="A200" s="17" t="s">
        <v>166</v>
      </c>
      <c r="B200" s="17" t="s">
        <v>280</v>
      </c>
      <c r="K200">
        <f t="shared" si="5"/>
        <v>0</v>
      </c>
      <c r="L200">
        <f t="shared" si="6"/>
        <v>0</v>
      </c>
    </row>
    <row r="201" spans="1:12" ht="12.75">
      <c r="A201" s="17" t="s">
        <v>166</v>
      </c>
      <c r="B201" s="17" t="s">
        <v>241</v>
      </c>
      <c r="E201" s="5">
        <v>1</v>
      </c>
      <c r="K201">
        <f t="shared" si="5"/>
        <v>1</v>
      </c>
      <c r="L201">
        <f t="shared" si="6"/>
        <v>1</v>
      </c>
    </row>
    <row r="202" spans="1:12" ht="12.75">
      <c r="A202" s="17" t="s">
        <v>167</v>
      </c>
      <c r="B202" s="17" t="s">
        <v>281</v>
      </c>
      <c r="K202">
        <f t="shared" si="5"/>
        <v>0</v>
      </c>
      <c r="L202">
        <f t="shared" si="6"/>
        <v>0</v>
      </c>
    </row>
    <row r="203" spans="1:12" ht="12.75">
      <c r="A203" s="17" t="s">
        <v>167</v>
      </c>
      <c r="B203" s="17" t="s">
        <v>283</v>
      </c>
      <c r="K203">
        <f t="shared" si="5"/>
        <v>0</v>
      </c>
      <c r="L203">
        <f t="shared" si="6"/>
        <v>0</v>
      </c>
    </row>
    <row r="204" spans="1:12" ht="12.75">
      <c r="A204" s="17" t="s">
        <v>168</v>
      </c>
      <c r="B204" s="17" t="s">
        <v>282</v>
      </c>
      <c r="K204">
        <f t="shared" si="5"/>
        <v>0</v>
      </c>
      <c r="L204">
        <f t="shared" si="6"/>
        <v>0</v>
      </c>
    </row>
    <row r="205" spans="1:12" ht="12.75">
      <c r="A205" s="17" t="s">
        <v>169</v>
      </c>
      <c r="B205" s="17" t="s">
        <v>35</v>
      </c>
      <c r="K205">
        <f t="shared" si="5"/>
        <v>0</v>
      </c>
      <c r="L205">
        <f t="shared" si="6"/>
        <v>0</v>
      </c>
    </row>
    <row r="206" spans="1:12" ht="12.75">
      <c r="A206" s="17" t="s">
        <v>170</v>
      </c>
      <c r="B206" s="17" t="s">
        <v>562</v>
      </c>
      <c r="K206">
        <f aca="true" t="shared" si="7" ref="K206:K269">SUM(C206:J206)</f>
        <v>0</v>
      </c>
      <c r="L206">
        <f t="shared" si="6"/>
        <v>0</v>
      </c>
    </row>
    <row r="207" spans="1:12" ht="12.75">
      <c r="A207" s="17" t="s">
        <v>170</v>
      </c>
      <c r="B207" s="17" t="s">
        <v>163</v>
      </c>
      <c r="K207">
        <f t="shared" si="7"/>
        <v>0</v>
      </c>
      <c r="L207">
        <f t="shared" si="6"/>
        <v>0</v>
      </c>
    </row>
    <row r="208" spans="1:12" ht="12.75">
      <c r="A208" s="17" t="s">
        <v>170</v>
      </c>
      <c r="B208" s="17" t="s">
        <v>283</v>
      </c>
      <c r="K208">
        <f t="shared" si="7"/>
        <v>0</v>
      </c>
      <c r="L208">
        <f t="shared" si="6"/>
        <v>0</v>
      </c>
    </row>
    <row r="209" spans="1:12" ht="12.75">
      <c r="A209" s="17" t="s">
        <v>170</v>
      </c>
      <c r="B209" s="17" t="s">
        <v>230</v>
      </c>
      <c r="K209">
        <f t="shared" si="7"/>
        <v>0</v>
      </c>
      <c r="L209">
        <f aca="true" t="shared" si="8" ref="L209:L272">IF(K209&gt;=3,3,K209)</f>
        <v>0</v>
      </c>
    </row>
    <row r="210" spans="1:12" ht="12.75">
      <c r="A210" s="17" t="s">
        <v>171</v>
      </c>
      <c r="B210" s="17" t="s">
        <v>233</v>
      </c>
      <c r="K210">
        <f t="shared" si="7"/>
        <v>0</v>
      </c>
      <c r="L210">
        <f t="shared" si="8"/>
        <v>0</v>
      </c>
    </row>
    <row r="211" spans="1:12" ht="12.75">
      <c r="A211" s="17" t="s">
        <v>257</v>
      </c>
      <c r="B211" s="17" t="s">
        <v>429</v>
      </c>
      <c r="K211">
        <f t="shared" si="7"/>
        <v>0</v>
      </c>
      <c r="L211">
        <f t="shared" si="8"/>
        <v>0</v>
      </c>
    </row>
    <row r="212" spans="1:12" ht="12.75">
      <c r="A212" s="17" t="s">
        <v>258</v>
      </c>
      <c r="B212" s="17" t="s">
        <v>430</v>
      </c>
      <c r="K212">
        <f t="shared" si="7"/>
        <v>0</v>
      </c>
      <c r="L212">
        <f t="shared" si="8"/>
        <v>0</v>
      </c>
    </row>
    <row r="213" spans="1:12" ht="12.75">
      <c r="A213" s="17" t="s">
        <v>172</v>
      </c>
      <c r="B213" s="17" t="s">
        <v>281</v>
      </c>
      <c r="K213">
        <f t="shared" si="7"/>
        <v>0</v>
      </c>
      <c r="L213">
        <f t="shared" si="8"/>
        <v>0</v>
      </c>
    </row>
    <row r="214" spans="1:12" ht="12.75">
      <c r="A214" s="17" t="s">
        <v>173</v>
      </c>
      <c r="B214" s="17" t="s">
        <v>35</v>
      </c>
      <c r="C214" s="5">
        <v>4</v>
      </c>
      <c r="K214">
        <f t="shared" si="7"/>
        <v>4</v>
      </c>
      <c r="L214">
        <f t="shared" si="8"/>
        <v>3</v>
      </c>
    </row>
    <row r="215" spans="1:12" ht="12.75">
      <c r="A215" s="17" t="s">
        <v>174</v>
      </c>
      <c r="B215" s="17" t="s">
        <v>284</v>
      </c>
      <c r="K215">
        <f t="shared" si="7"/>
        <v>0</v>
      </c>
      <c r="L215">
        <f t="shared" si="8"/>
        <v>0</v>
      </c>
    </row>
    <row r="216" spans="1:12" ht="12.75">
      <c r="A216" s="17" t="s">
        <v>259</v>
      </c>
      <c r="B216" s="17" t="s">
        <v>522</v>
      </c>
      <c r="K216">
        <f t="shared" si="7"/>
        <v>0</v>
      </c>
      <c r="L216">
        <f t="shared" si="8"/>
        <v>0</v>
      </c>
    </row>
    <row r="217" spans="1:12" ht="12.75">
      <c r="A217" s="17" t="s">
        <v>175</v>
      </c>
      <c r="B217" s="17" t="s">
        <v>285</v>
      </c>
      <c r="K217">
        <f t="shared" si="7"/>
        <v>0</v>
      </c>
      <c r="L217">
        <f t="shared" si="8"/>
        <v>0</v>
      </c>
    </row>
    <row r="218" spans="1:12" ht="12.75">
      <c r="A218" s="17" t="s">
        <v>260</v>
      </c>
      <c r="B218" s="17" t="s">
        <v>431</v>
      </c>
      <c r="K218">
        <f t="shared" si="7"/>
        <v>0</v>
      </c>
      <c r="L218">
        <f t="shared" si="8"/>
        <v>0</v>
      </c>
    </row>
    <row r="219" spans="1:12" ht="12.75">
      <c r="A219" s="17" t="s">
        <v>261</v>
      </c>
      <c r="B219" s="17" t="s">
        <v>280</v>
      </c>
      <c r="K219">
        <f t="shared" si="7"/>
        <v>0</v>
      </c>
      <c r="L219">
        <f t="shared" si="8"/>
        <v>0</v>
      </c>
    </row>
    <row r="220" spans="1:12" ht="12.75">
      <c r="A220" s="17" t="s">
        <v>176</v>
      </c>
      <c r="B220" s="17" t="s">
        <v>286</v>
      </c>
      <c r="K220">
        <f t="shared" si="7"/>
        <v>0</v>
      </c>
      <c r="L220">
        <f t="shared" si="8"/>
        <v>0</v>
      </c>
    </row>
    <row r="221" spans="1:12" ht="12.75">
      <c r="A221" s="17" t="s">
        <v>262</v>
      </c>
      <c r="B221" s="17" t="s">
        <v>554</v>
      </c>
      <c r="K221">
        <f t="shared" si="7"/>
        <v>0</v>
      </c>
      <c r="L221">
        <f t="shared" si="8"/>
        <v>0</v>
      </c>
    </row>
    <row r="222" spans="1:12" ht="12.75">
      <c r="A222" s="17" t="s">
        <v>113</v>
      </c>
      <c r="B222" s="17" t="s">
        <v>287</v>
      </c>
      <c r="J222" s="11"/>
      <c r="K222">
        <f t="shared" si="7"/>
        <v>0</v>
      </c>
      <c r="L222">
        <f t="shared" si="8"/>
        <v>0</v>
      </c>
    </row>
    <row r="223" spans="1:12" ht="12.75">
      <c r="A223" s="17" t="s">
        <v>177</v>
      </c>
      <c r="B223" s="17" t="s">
        <v>49</v>
      </c>
      <c r="J223" s="11"/>
      <c r="K223">
        <f t="shared" si="7"/>
        <v>0</v>
      </c>
      <c r="L223">
        <f t="shared" si="8"/>
        <v>0</v>
      </c>
    </row>
    <row r="224" spans="1:12" ht="12.75">
      <c r="A224" s="17" t="s">
        <v>178</v>
      </c>
      <c r="B224" s="17" t="s">
        <v>535</v>
      </c>
      <c r="K224">
        <f t="shared" si="7"/>
        <v>0</v>
      </c>
      <c r="L224">
        <f t="shared" si="8"/>
        <v>0</v>
      </c>
    </row>
    <row r="225" spans="1:12" ht="12.75">
      <c r="A225" s="17" t="s">
        <v>179</v>
      </c>
      <c r="B225" s="17" t="s">
        <v>288</v>
      </c>
      <c r="K225">
        <f t="shared" si="7"/>
        <v>0</v>
      </c>
      <c r="L225">
        <f t="shared" si="8"/>
        <v>0</v>
      </c>
    </row>
    <row r="226" spans="1:12" ht="12.75">
      <c r="A226" s="17" t="s">
        <v>179</v>
      </c>
      <c r="B226" s="17" t="s">
        <v>475</v>
      </c>
      <c r="K226">
        <f t="shared" si="7"/>
        <v>0</v>
      </c>
      <c r="L226">
        <f t="shared" si="8"/>
        <v>0</v>
      </c>
    </row>
    <row r="227" spans="1:12" ht="12.75">
      <c r="A227" s="17" t="s">
        <v>263</v>
      </c>
      <c r="B227" s="17" t="s">
        <v>609</v>
      </c>
      <c r="K227">
        <f t="shared" si="7"/>
        <v>0</v>
      </c>
      <c r="L227">
        <f t="shared" si="8"/>
        <v>0</v>
      </c>
    </row>
    <row r="228" spans="1:12" ht="12.75">
      <c r="A228" s="17" t="s">
        <v>180</v>
      </c>
      <c r="B228" s="17" t="s">
        <v>230</v>
      </c>
      <c r="K228">
        <f t="shared" si="7"/>
        <v>0</v>
      </c>
      <c r="L228">
        <f t="shared" si="8"/>
        <v>0</v>
      </c>
    </row>
    <row r="229" spans="1:12" ht="12.75">
      <c r="A229" s="17" t="s">
        <v>264</v>
      </c>
      <c r="B229" s="17" t="s">
        <v>432</v>
      </c>
      <c r="K229">
        <f t="shared" si="7"/>
        <v>0</v>
      </c>
      <c r="L229">
        <f t="shared" si="8"/>
        <v>0</v>
      </c>
    </row>
    <row r="230" spans="1:12" ht="12.75">
      <c r="A230" s="17" t="s">
        <v>664</v>
      </c>
      <c r="B230" s="17" t="s">
        <v>433</v>
      </c>
      <c r="K230">
        <f t="shared" si="7"/>
        <v>0</v>
      </c>
      <c r="L230">
        <f t="shared" si="8"/>
        <v>0</v>
      </c>
    </row>
    <row r="231" spans="1:12" ht="12.75">
      <c r="A231" s="17" t="s">
        <v>265</v>
      </c>
      <c r="B231" s="17" t="s">
        <v>550</v>
      </c>
      <c r="K231">
        <f t="shared" si="7"/>
        <v>0</v>
      </c>
      <c r="L231">
        <f t="shared" si="8"/>
        <v>0</v>
      </c>
    </row>
    <row r="232" spans="1:12" ht="12.75">
      <c r="A232" s="17" t="s">
        <v>181</v>
      </c>
      <c r="B232" s="17" t="s">
        <v>289</v>
      </c>
      <c r="K232">
        <f t="shared" si="7"/>
        <v>0</v>
      </c>
      <c r="L232">
        <f t="shared" si="8"/>
        <v>0</v>
      </c>
    </row>
    <row r="233" spans="1:12" ht="12.75">
      <c r="A233" s="17" t="s">
        <v>182</v>
      </c>
      <c r="B233" s="17" t="s">
        <v>290</v>
      </c>
      <c r="K233">
        <f t="shared" si="7"/>
        <v>0</v>
      </c>
      <c r="L233">
        <f t="shared" si="8"/>
        <v>0</v>
      </c>
    </row>
    <row r="234" spans="1:12" ht="12.75">
      <c r="A234" s="17" t="s">
        <v>183</v>
      </c>
      <c r="B234" s="17" t="s">
        <v>163</v>
      </c>
      <c r="K234">
        <f t="shared" si="7"/>
        <v>0</v>
      </c>
      <c r="L234">
        <f t="shared" si="8"/>
        <v>0</v>
      </c>
    </row>
    <row r="235" spans="1:12" ht="12.75">
      <c r="A235" s="17" t="s">
        <v>266</v>
      </c>
      <c r="B235" s="17" t="s">
        <v>300</v>
      </c>
      <c r="C235" s="5">
        <v>2</v>
      </c>
      <c r="K235">
        <f t="shared" si="7"/>
        <v>2</v>
      </c>
      <c r="L235">
        <f t="shared" si="8"/>
        <v>2</v>
      </c>
    </row>
    <row r="236" spans="1:12" ht="12.75">
      <c r="A236" s="17" t="s">
        <v>688</v>
      </c>
      <c r="B236" s="17" t="s">
        <v>689</v>
      </c>
      <c r="K236">
        <f t="shared" si="7"/>
        <v>0</v>
      </c>
      <c r="L236">
        <f t="shared" si="8"/>
        <v>0</v>
      </c>
    </row>
    <row r="237" spans="1:12" ht="12.75">
      <c r="A237" s="17" t="s">
        <v>672</v>
      </c>
      <c r="B237" s="17" t="s">
        <v>673</v>
      </c>
      <c r="K237">
        <f t="shared" si="7"/>
        <v>0</v>
      </c>
      <c r="L237">
        <f t="shared" si="8"/>
        <v>0</v>
      </c>
    </row>
    <row r="238" spans="1:12" ht="12.75">
      <c r="A238" s="17" t="s">
        <v>114</v>
      </c>
      <c r="B238" s="17" t="s">
        <v>690</v>
      </c>
      <c r="K238">
        <f t="shared" si="7"/>
        <v>0</v>
      </c>
      <c r="L238">
        <f t="shared" si="8"/>
        <v>0</v>
      </c>
    </row>
    <row r="239" spans="1:12" ht="12.75">
      <c r="A239" s="17" t="s">
        <v>115</v>
      </c>
      <c r="B239" s="17" t="s">
        <v>458</v>
      </c>
      <c r="K239">
        <f t="shared" si="7"/>
        <v>0</v>
      </c>
      <c r="L239">
        <f t="shared" si="8"/>
        <v>0</v>
      </c>
    </row>
    <row r="240" spans="1:12" ht="12.75">
      <c r="A240" s="17" t="s">
        <v>184</v>
      </c>
      <c r="B240" s="17" t="s">
        <v>293</v>
      </c>
      <c r="K240">
        <f t="shared" si="7"/>
        <v>0</v>
      </c>
      <c r="L240">
        <f t="shared" si="8"/>
        <v>0</v>
      </c>
    </row>
    <row r="241" spans="1:12" ht="12.75">
      <c r="A241" s="17" t="s">
        <v>267</v>
      </c>
      <c r="B241" s="17" t="s">
        <v>27</v>
      </c>
      <c r="K241">
        <f t="shared" si="7"/>
        <v>0</v>
      </c>
      <c r="L241">
        <f t="shared" si="8"/>
        <v>0</v>
      </c>
    </row>
    <row r="242" spans="1:12" ht="12.75">
      <c r="A242" s="17" t="s">
        <v>185</v>
      </c>
      <c r="B242" s="17" t="s">
        <v>294</v>
      </c>
      <c r="K242">
        <f t="shared" si="7"/>
        <v>0</v>
      </c>
      <c r="L242">
        <f t="shared" si="8"/>
        <v>0</v>
      </c>
    </row>
    <row r="243" spans="1:12" ht="12.75">
      <c r="A243" s="17" t="s">
        <v>186</v>
      </c>
      <c r="B243" s="17" t="s">
        <v>295</v>
      </c>
      <c r="K243">
        <f t="shared" si="7"/>
        <v>0</v>
      </c>
      <c r="L243">
        <f t="shared" si="8"/>
        <v>0</v>
      </c>
    </row>
    <row r="244" spans="1:12" ht="12.75">
      <c r="A244" s="17" t="s">
        <v>186</v>
      </c>
      <c r="B244" s="17" t="s">
        <v>291</v>
      </c>
      <c r="K244">
        <f t="shared" si="7"/>
        <v>0</v>
      </c>
      <c r="L244">
        <f t="shared" si="8"/>
        <v>0</v>
      </c>
    </row>
    <row r="245" spans="1:12" ht="12.75">
      <c r="A245" s="17" t="s">
        <v>186</v>
      </c>
      <c r="B245" s="17" t="s">
        <v>296</v>
      </c>
      <c r="C245" s="5">
        <v>5</v>
      </c>
      <c r="K245">
        <f t="shared" si="7"/>
        <v>5</v>
      </c>
      <c r="L245">
        <f t="shared" si="8"/>
        <v>3</v>
      </c>
    </row>
    <row r="246" spans="1:12" ht="12.75">
      <c r="A246" s="17" t="s">
        <v>187</v>
      </c>
      <c r="B246" s="17" t="s">
        <v>297</v>
      </c>
      <c r="K246">
        <f t="shared" si="7"/>
        <v>0</v>
      </c>
      <c r="L246">
        <f t="shared" si="8"/>
        <v>0</v>
      </c>
    </row>
    <row r="247" spans="1:12" ht="12.75">
      <c r="A247" s="17" t="s">
        <v>188</v>
      </c>
      <c r="B247" s="17" t="s">
        <v>298</v>
      </c>
      <c r="E247" s="5">
        <v>1</v>
      </c>
      <c r="K247">
        <f t="shared" si="7"/>
        <v>1</v>
      </c>
      <c r="L247">
        <f t="shared" si="8"/>
        <v>1</v>
      </c>
    </row>
    <row r="248" spans="1:12" ht="12.75">
      <c r="A248" s="17" t="s">
        <v>666</v>
      </c>
      <c r="B248" s="17" t="s">
        <v>534</v>
      </c>
      <c r="J248" s="11"/>
      <c r="K248">
        <f t="shared" si="7"/>
        <v>0</v>
      </c>
      <c r="L248">
        <f t="shared" si="8"/>
        <v>0</v>
      </c>
    </row>
    <row r="249" spans="1:12" ht="12.75">
      <c r="A249" s="17" t="s">
        <v>189</v>
      </c>
      <c r="B249" s="17" t="s">
        <v>459</v>
      </c>
      <c r="K249">
        <f t="shared" si="7"/>
        <v>0</v>
      </c>
      <c r="L249">
        <f t="shared" si="8"/>
        <v>0</v>
      </c>
    </row>
    <row r="250" spans="1:12" ht="12.75">
      <c r="A250" s="17" t="s">
        <v>671</v>
      </c>
      <c r="B250" s="17" t="s">
        <v>521</v>
      </c>
      <c r="K250">
        <f t="shared" si="7"/>
        <v>0</v>
      </c>
      <c r="L250">
        <f t="shared" si="8"/>
        <v>0</v>
      </c>
    </row>
    <row r="251" spans="1:12" ht="12.75">
      <c r="A251" s="17" t="s">
        <v>190</v>
      </c>
      <c r="B251" s="17" t="s">
        <v>299</v>
      </c>
      <c r="K251">
        <f t="shared" si="7"/>
        <v>0</v>
      </c>
      <c r="L251">
        <f t="shared" si="8"/>
        <v>0</v>
      </c>
    </row>
    <row r="252" spans="1:12" ht="12.75">
      <c r="A252" s="17" t="s">
        <v>191</v>
      </c>
      <c r="B252" s="17" t="s">
        <v>490</v>
      </c>
      <c r="K252">
        <f t="shared" si="7"/>
        <v>0</v>
      </c>
      <c r="L252">
        <f t="shared" si="8"/>
        <v>0</v>
      </c>
    </row>
    <row r="253" spans="1:12" ht="12.75">
      <c r="A253" s="17" t="s">
        <v>601</v>
      </c>
      <c r="B253" s="17" t="s">
        <v>602</v>
      </c>
      <c r="D253" s="5">
        <v>1</v>
      </c>
      <c r="K253">
        <f t="shared" si="7"/>
        <v>1</v>
      </c>
      <c r="L253">
        <f t="shared" si="8"/>
        <v>1</v>
      </c>
    </row>
    <row r="254" spans="1:12" ht="12.75">
      <c r="A254" s="17" t="s">
        <v>192</v>
      </c>
      <c r="B254" s="17" t="s">
        <v>300</v>
      </c>
      <c r="K254">
        <f t="shared" si="7"/>
        <v>0</v>
      </c>
      <c r="L254">
        <f t="shared" si="8"/>
        <v>0</v>
      </c>
    </row>
    <row r="255" spans="1:12" ht="12.75">
      <c r="A255" s="17" t="s">
        <v>193</v>
      </c>
      <c r="B255" s="17" t="s">
        <v>301</v>
      </c>
      <c r="K255">
        <f t="shared" si="7"/>
        <v>0</v>
      </c>
      <c r="L255">
        <f t="shared" si="8"/>
        <v>0</v>
      </c>
    </row>
    <row r="256" spans="1:12" ht="12.75">
      <c r="A256" s="17" t="s">
        <v>194</v>
      </c>
      <c r="B256" s="17" t="s">
        <v>559</v>
      </c>
      <c r="K256">
        <f t="shared" si="7"/>
        <v>0</v>
      </c>
      <c r="L256">
        <f t="shared" si="8"/>
        <v>0</v>
      </c>
    </row>
    <row r="257" spans="1:12" ht="12.75">
      <c r="A257" s="17" t="s">
        <v>195</v>
      </c>
      <c r="B257" s="17" t="s">
        <v>292</v>
      </c>
      <c r="K257">
        <f t="shared" si="7"/>
        <v>0</v>
      </c>
      <c r="L257">
        <f t="shared" si="8"/>
        <v>0</v>
      </c>
    </row>
    <row r="258" spans="1:12" ht="12.75">
      <c r="A258" s="17" t="s">
        <v>196</v>
      </c>
      <c r="B258" s="17" t="s">
        <v>27</v>
      </c>
      <c r="J258" s="11"/>
      <c r="K258">
        <f t="shared" si="7"/>
        <v>0</v>
      </c>
      <c r="L258">
        <f t="shared" si="8"/>
        <v>0</v>
      </c>
    </row>
    <row r="259" spans="1:12" ht="12.75">
      <c r="A259" s="17" t="s">
        <v>197</v>
      </c>
      <c r="B259" s="17" t="s">
        <v>302</v>
      </c>
      <c r="D259" s="5">
        <v>2</v>
      </c>
      <c r="K259">
        <f t="shared" si="7"/>
        <v>2</v>
      </c>
      <c r="L259">
        <f t="shared" si="8"/>
        <v>2</v>
      </c>
    </row>
    <row r="260" spans="1:12" ht="12.75">
      <c r="A260" s="17" t="s">
        <v>198</v>
      </c>
      <c r="B260" s="17" t="s">
        <v>434</v>
      </c>
      <c r="K260">
        <f t="shared" si="7"/>
        <v>0</v>
      </c>
      <c r="L260">
        <f t="shared" si="8"/>
        <v>0</v>
      </c>
    </row>
    <row r="261" spans="1:12" ht="12.75">
      <c r="A261" s="17" t="s">
        <v>199</v>
      </c>
      <c r="B261" s="17" t="s">
        <v>303</v>
      </c>
      <c r="K261">
        <f t="shared" si="7"/>
        <v>0</v>
      </c>
      <c r="L261">
        <f t="shared" si="8"/>
        <v>0</v>
      </c>
    </row>
    <row r="262" spans="1:12" ht="12.75">
      <c r="A262" s="17" t="s">
        <v>200</v>
      </c>
      <c r="B262" s="17" t="s">
        <v>9</v>
      </c>
      <c r="K262">
        <f t="shared" si="7"/>
        <v>0</v>
      </c>
      <c r="L262">
        <f t="shared" si="8"/>
        <v>0</v>
      </c>
    </row>
    <row r="263" spans="1:12" ht="12.75">
      <c r="A263" s="17" t="s">
        <v>691</v>
      </c>
      <c r="B263" s="17" t="s">
        <v>692</v>
      </c>
      <c r="K263">
        <f t="shared" si="7"/>
        <v>0</v>
      </c>
      <c r="L263">
        <f t="shared" si="8"/>
        <v>0</v>
      </c>
    </row>
    <row r="264" spans="1:12" ht="12.75">
      <c r="A264" s="17" t="s">
        <v>268</v>
      </c>
      <c r="B264" s="17" t="s">
        <v>602</v>
      </c>
      <c r="K264">
        <f t="shared" si="7"/>
        <v>0</v>
      </c>
      <c r="L264">
        <f t="shared" si="8"/>
        <v>0</v>
      </c>
    </row>
    <row r="265" spans="1:12" ht="12.75">
      <c r="A265" s="17" t="s">
        <v>201</v>
      </c>
      <c r="B265" s="17" t="s">
        <v>576</v>
      </c>
      <c r="K265">
        <f t="shared" si="7"/>
        <v>0</v>
      </c>
      <c r="L265">
        <f t="shared" si="8"/>
        <v>0</v>
      </c>
    </row>
    <row r="266" spans="1:12" ht="12.75">
      <c r="A266" s="17" t="s">
        <v>201</v>
      </c>
      <c r="B266" s="17" t="s">
        <v>304</v>
      </c>
      <c r="K266">
        <f t="shared" si="7"/>
        <v>0</v>
      </c>
      <c r="L266">
        <f t="shared" si="8"/>
        <v>0</v>
      </c>
    </row>
    <row r="267" spans="1:12" ht="12.75">
      <c r="A267" s="17" t="s">
        <v>121</v>
      </c>
      <c r="B267" s="17" t="s">
        <v>305</v>
      </c>
      <c r="K267">
        <f t="shared" si="7"/>
        <v>0</v>
      </c>
      <c r="L267">
        <f t="shared" si="8"/>
        <v>0</v>
      </c>
    </row>
    <row r="268" spans="1:12" ht="12.75">
      <c r="A268" s="17" t="s">
        <v>122</v>
      </c>
      <c r="B268" s="17" t="s">
        <v>521</v>
      </c>
      <c r="K268">
        <f t="shared" si="7"/>
        <v>0</v>
      </c>
      <c r="L268">
        <f t="shared" si="8"/>
        <v>0</v>
      </c>
    </row>
    <row r="269" spans="1:12" ht="12.75">
      <c r="A269" s="17" t="s">
        <v>122</v>
      </c>
      <c r="B269" s="17" t="s">
        <v>306</v>
      </c>
      <c r="K269">
        <f t="shared" si="7"/>
        <v>0</v>
      </c>
      <c r="L269">
        <f t="shared" si="8"/>
        <v>0</v>
      </c>
    </row>
    <row r="270" spans="1:12" ht="12.75">
      <c r="A270" s="17" t="s">
        <v>611</v>
      </c>
      <c r="B270" s="17" t="s">
        <v>602</v>
      </c>
      <c r="K270">
        <f aca="true" t="shared" si="9" ref="K270:K333">SUM(C270:J270)</f>
        <v>0</v>
      </c>
      <c r="L270">
        <f t="shared" si="8"/>
        <v>0</v>
      </c>
    </row>
    <row r="271" spans="1:12" ht="12.75">
      <c r="A271" s="17" t="s">
        <v>123</v>
      </c>
      <c r="B271" s="17" t="s">
        <v>163</v>
      </c>
      <c r="K271">
        <f t="shared" si="9"/>
        <v>0</v>
      </c>
      <c r="L271">
        <f t="shared" si="8"/>
        <v>0</v>
      </c>
    </row>
    <row r="272" spans="1:12" ht="12.75">
      <c r="A272" s="17" t="s">
        <v>124</v>
      </c>
      <c r="B272" s="17" t="s">
        <v>521</v>
      </c>
      <c r="K272">
        <f t="shared" si="9"/>
        <v>0</v>
      </c>
      <c r="L272">
        <f t="shared" si="8"/>
        <v>0</v>
      </c>
    </row>
    <row r="273" spans="1:12" ht="12.75">
      <c r="A273" s="17" t="s">
        <v>125</v>
      </c>
      <c r="B273" s="17" t="s">
        <v>307</v>
      </c>
      <c r="K273">
        <f t="shared" si="9"/>
        <v>0</v>
      </c>
      <c r="L273">
        <f aca="true" t="shared" si="10" ref="L273:L336">IF(K273&gt;=3,3,K273)</f>
        <v>0</v>
      </c>
    </row>
    <row r="274" spans="1:12" ht="12.75">
      <c r="A274" s="17" t="s">
        <v>116</v>
      </c>
      <c r="B274" s="17" t="s">
        <v>21</v>
      </c>
      <c r="K274">
        <f t="shared" si="9"/>
        <v>0</v>
      </c>
      <c r="L274">
        <f t="shared" si="10"/>
        <v>0</v>
      </c>
    </row>
    <row r="275" spans="1:12" ht="12.75">
      <c r="A275" s="17" t="s">
        <v>577</v>
      </c>
      <c r="B275" s="17" t="s">
        <v>578</v>
      </c>
      <c r="K275">
        <f t="shared" si="9"/>
        <v>0</v>
      </c>
      <c r="L275">
        <f t="shared" si="10"/>
        <v>0</v>
      </c>
    </row>
    <row r="276" spans="1:12" ht="12.75">
      <c r="A276" s="17" t="s">
        <v>610</v>
      </c>
      <c r="B276" s="17" t="s">
        <v>230</v>
      </c>
      <c r="K276">
        <f t="shared" si="9"/>
        <v>0</v>
      </c>
      <c r="L276">
        <f t="shared" si="10"/>
        <v>0</v>
      </c>
    </row>
    <row r="277" spans="1:12" ht="12.75">
      <c r="A277" s="17" t="s">
        <v>126</v>
      </c>
      <c r="B277" s="17" t="s">
        <v>308</v>
      </c>
      <c r="K277">
        <f t="shared" si="9"/>
        <v>0</v>
      </c>
      <c r="L277">
        <f t="shared" si="10"/>
        <v>0</v>
      </c>
    </row>
    <row r="278" spans="1:12" ht="12.75">
      <c r="A278" s="17" t="s">
        <v>127</v>
      </c>
      <c r="B278" s="17" t="s">
        <v>233</v>
      </c>
      <c r="J278" s="11"/>
      <c r="K278">
        <f t="shared" si="9"/>
        <v>0</v>
      </c>
      <c r="L278">
        <f t="shared" si="10"/>
        <v>0</v>
      </c>
    </row>
    <row r="279" spans="1:12" ht="12.75">
      <c r="A279" s="17" t="s">
        <v>590</v>
      </c>
      <c r="B279" s="17" t="s">
        <v>435</v>
      </c>
      <c r="K279">
        <f t="shared" si="9"/>
        <v>0</v>
      </c>
      <c r="L279">
        <f t="shared" si="10"/>
        <v>0</v>
      </c>
    </row>
    <row r="280" spans="1:12" ht="12.75">
      <c r="A280" s="17" t="s">
        <v>128</v>
      </c>
      <c r="B280" s="17" t="s">
        <v>309</v>
      </c>
      <c r="K280">
        <f t="shared" si="9"/>
        <v>0</v>
      </c>
      <c r="L280">
        <f t="shared" si="10"/>
        <v>0</v>
      </c>
    </row>
    <row r="281" spans="1:12" ht="12.75">
      <c r="A281" s="17" t="s">
        <v>128</v>
      </c>
      <c r="B281" s="17" t="s">
        <v>310</v>
      </c>
      <c r="K281">
        <f t="shared" si="9"/>
        <v>0</v>
      </c>
      <c r="L281">
        <f t="shared" si="10"/>
        <v>0</v>
      </c>
    </row>
    <row r="282" spans="1:12" ht="12.75">
      <c r="A282" s="17" t="s">
        <v>129</v>
      </c>
      <c r="B282" s="17" t="s">
        <v>311</v>
      </c>
      <c r="K282">
        <f t="shared" si="9"/>
        <v>0</v>
      </c>
      <c r="L282">
        <f t="shared" si="10"/>
        <v>0</v>
      </c>
    </row>
    <row r="283" spans="1:12" ht="12.75">
      <c r="A283" s="17" t="s">
        <v>130</v>
      </c>
      <c r="B283" s="17" t="s">
        <v>312</v>
      </c>
      <c r="K283">
        <f t="shared" si="9"/>
        <v>0</v>
      </c>
      <c r="L283">
        <f t="shared" si="10"/>
        <v>0</v>
      </c>
    </row>
    <row r="284" spans="1:12" ht="12.75">
      <c r="A284" s="17" t="s">
        <v>131</v>
      </c>
      <c r="B284" s="17" t="s">
        <v>313</v>
      </c>
      <c r="G284" s="11"/>
      <c r="K284">
        <f t="shared" si="9"/>
        <v>0</v>
      </c>
      <c r="L284">
        <f t="shared" si="10"/>
        <v>0</v>
      </c>
    </row>
    <row r="285" spans="1:12" ht="12.75">
      <c r="A285" s="17" t="s">
        <v>132</v>
      </c>
      <c r="B285" s="17" t="s">
        <v>314</v>
      </c>
      <c r="K285">
        <f t="shared" si="9"/>
        <v>0</v>
      </c>
      <c r="L285">
        <f t="shared" si="10"/>
        <v>0</v>
      </c>
    </row>
    <row r="286" spans="1:12" ht="12.75">
      <c r="A286" s="17" t="s">
        <v>269</v>
      </c>
      <c r="B286" s="17" t="s">
        <v>535</v>
      </c>
      <c r="K286">
        <f t="shared" si="9"/>
        <v>0</v>
      </c>
      <c r="L286">
        <f t="shared" si="10"/>
        <v>0</v>
      </c>
    </row>
    <row r="287" spans="1:12" ht="12.75">
      <c r="A287" s="17" t="s">
        <v>270</v>
      </c>
      <c r="B287" s="17" t="s">
        <v>37</v>
      </c>
      <c r="K287">
        <f t="shared" si="9"/>
        <v>0</v>
      </c>
      <c r="L287">
        <f t="shared" si="10"/>
        <v>0</v>
      </c>
    </row>
    <row r="288" spans="1:12" ht="12.75">
      <c r="A288" s="17" t="s">
        <v>133</v>
      </c>
      <c r="B288" s="17" t="s">
        <v>544</v>
      </c>
      <c r="K288">
        <f t="shared" si="9"/>
        <v>0</v>
      </c>
      <c r="L288">
        <f t="shared" si="10"/>
        <v>0</v>
      </c>
    </row>
    <row r="289" spans="1:12" ht="12.75">
      <c r="A289" s="17" t="s">
        <v>133</v>
      </c>
      <c r="B289" s="17" t="s">
        <v>315</v>
      </c>
      <c r="J289" s="11"/>
      <c r="K289">
        <f t="shared" si="9"/>
        <v>0</v>
      </c>
      <c r="L289">
        <f t="shared" si="10"/>
        <v>0</v>
      </c>
    </row>
    <row r="290" spans="1:12" ht="12.75">
      <c r="A290" s="17" t="s">
        <v>134</v>
      </c>
      <c r="B290" s="17" t="s">
        <v>533</v>
      </c>
      <c r="K290">
        <f t="shared" si="9"/>
        <v>0</v>
      </c>
      <c r="L290">
        <f t="shared" si="10"/>
        <v>0</v>
      </c>
    </row>
    <row r="291" spans="1:12" ht="12.75">
      <c r="A291" s="17" t="s">
        <v>135</v>
      </c>
      <c r="B291" s="17" t="s">
        <v>289</v>
      </c>
      <c r="K291">
        <f t="shared" si="9"/>
        <v>0</v>
      </c>
      <c r="L291">
        <f t="shared" si="10"/>
        <v>0</v>
      </c>
    </row>
    <row r="292" spans="1:12" ht="12.75">
      <c r="A292" s="17" t="s">
        <v>136</v>
      </c>
      <c r="B292" s="17" t="s">
        <v>680</v>
      </c>
      <c r="K292">
        <f t="shared" si="9"/>
        <v>0</v>
      </c>
      <c r="L292">
        <f t="shared" si="10"/>
        <v>0</v>
      </c>
    </row>
    <row r="293" spans="1:12" ht="12.75">
      <c r="A293" s="17" t="s">
        <v>137</v>
      </c>
      <c r="B293" s="17" t="s">
        <v>279</v>
      </c>
      <c r="J293" s="11"/>
      <c r="K293">
        <f t="shared" si="9"/>
        <v>0</v>
      </c>
      <c r="L293">
        <f t="shared" si="10"/>
        <v>0</v>
      </c>
    </row>
    <row r="294" spans="1:12" ht="12.75">
      <c r="A294" s="17" t="s">
        <v>137</v>
      </c>
      <c r="B294" s="17" t="s">
        <v>230</v>
      </c>
      <c r="G294" s="11"/>
      <c r="I294" s="11"/>
      <c r="K294">
        <f t="shared" si="9"/>
        <v>0</v>
      </c>
      <c r="L294">
        <f t="shared" si="10"/>
        <v>0</v>
      </c>
    </row>
    <row r="295" spans="1:12" ht="12.75">
      <c r="A295" s="17" t="s">
        <v>103</v>
      </c>
      <c r="B295" s="17" t="s">
        <v>639</v>
      </c>
      <c r="K295">
        <f t="shared" si="9"/>
        <v>0</v>
      </c>
      <c r="L295">
        <f t="shared" si="10"/>
        <v>0</v>
      </c>
    </row>
    <row r="296" spans="1:12" ht="12.75">
      <c r="A296" s="17" t="s">
        <v>138</v>
      </c>
      <c r="B296" s="17" t="s">
        <v>525</v>
      </c>
      <c r="J296" s="11"/>
      <c r="K296">
        <f t="shared" si="9"/>
        <v>0</v>
      </c>
      <c r="L296">
        <f t="shared" si="10"/>
        <v>0</v>
      </c>
    </row>
    <row r="297" spans="1:12" ht="12.75">
      <c r="A297" s="17" t="s">
        <v>138</v>
      </c>
      <c r="B297" s="17" t="s">
        <v>457</v>
      </c>
      <c r="K297">
        <f t="shared" si="9"/>
        <v>0</v>
      </c>
      <c r="L297">
        <f t="shared" si="10"/>
        <v>0</v>
      </c>
    </row>
    <row r="298" spans="1:12" ht="12.75">
      <c r="A298" s="17" t="s">
        <v>139</v>
      </c>
      <c r="B298" s="17" t="s">
        <v>316</v>
      </c>
      <c r="J298" s="5">
        <v>1</v>
      </c>
      <c r="K298">
        <f t="shared" si="9"/>
        <v>1</v>
      </c>
      <c r="L298">
        <f t="shared" si="10"/>
        <v>1</v>
      </c>
    </row>
    <row r="299" spans="1:12" ht="12.75">
      <c r="A299" s="17" t="s">
        <v>140</v>
      </c>
      <c r="B299" s="17" t="s">
        <v>317</v>
      </c>
      <c r="D299" s="5">
        <v>1</v>
      </c>
      <c r="K299">
        <f t="shared" si="9"/>
        <v>1</v>
      </c>
      <c r="L299">
        <f t="shared" si="10"/>
        <v>1</v>
      </c>
    </row>
    <row r="300" spans="1:12" ht="12.75">
      <c r="A300" s="17" t="s">
        <v>141</v>
      </c>
      <c r="B300" s="17" t="s">
        <v>544</v>
      </c>
      <c r="K300">
        <f t="shared" si="9"/>
        <v>0</v>
      </c>
      <c r="L300">
        <f t="shared" si="10"/>
        <v>0</v>
      </c>
    </row>
    <row r="301" spans="1:12" ht="12.75">
      <c r="A301" s="17" t="s">
        <v>142</v>
      </c>
      <c r="B301" s="17" t="s">
        <v>318</v>
      </c>
      <c r="H301" s="5">
        <v>1</v>
      </c>
      <c r="K301">
        <f t="shared" si="9"/>
        <v>1</v>
      </c>
      <c r="L301">
        <f t="shared" si="10"/>
        <v>1</v>
      </c>
    </row>
    <row r="302" spans="1:12" ht="12.75">
      <c r="A302" s="17" t="s">
        <v>142</v>
      </c>
      <c r="B302" s="17" t="s">
        <v>524</v>
      </c>
      <c r="K302">
        <f t="shared" si="9"/>
        <v>0</v>
      </c>
      <c r="L302">
        <f t="shared" si="10"/>
        <v>0</v>
      </c>
    </row>
    <row r="303" spans="1:12" ht="12.75">
      <c r="A303" s="17" t="s">
        <v>579</v>
      </c>
      <c r="B303" s="17" t="s">
        <v>580</v>
      </c>
      <c r="K303">
        <f t="shared" si="9"/>
        <v>0</v>
      </c>
      <c r="L303">
        <f t="shared" si="10"/>
        <v>0</v>
      </c>
    </row>
    <row r="304" spans="1:12" ht="12.75">
      <c r="A304" s="17" t="s">
        <v>480</v>
      </c>
      <c r="B304" s="17" t="s">
        <v>481</v>
      </c>
      <c r="K304">
        <f t="shared" si="9"/>
        <v>0</v>
      </c>
      <c r="L304">
        <f t="shared" si="10"/>
        <v>0</v>
      </c>
    </row>
    <row r="305" spans="1:12" ht="12.75">
      <c r="A305" s="17" t="s">
        <v>480</v>
      </c>
      <c r="B305" s="17" t="s">
        <v>436</v>
      </c>
      <c r="K305">
        <f t="shared" si="9"/>
        <v>0</v>
      </c>
      <c r="L305">
        <f t="shared" si="10"/>
        <v>0</v>
      </c>
    </row>
    <row r="306" spans="1:12" ht="12.75">
      <c r="A306" s="17" t="s">
        <v>271</v>
      </c>
      <c r="B306" s="17" t="s">
        <v>163</v>
      </c>
      <c r="K306">
        <f t="shared" si="9"/>
        <v>0</v>
      </c>
      <c r="L306">
        <f t="shared" si="10"/>
        <v>0</v>
      </c>
    </row>
    <row r="307" spans="1:12" ht="12.75">
      <c r="A307" s="17" t="s">
        <v>144</v>
      </c>
      <c r="B307" s="17" t="s">
        <v>143</v>
      </c>
      <c r="K307">
        <f t="shared" si="9"/>
        <v>0</v>
      </c>
      <c r="L307">
        <f t="shared" si="10"/>
        <v>0</v>
      </c>
    </row>
    <row r="308" spans="1:12" ht="12.75">
      <c r="A308" s="17" t="s">
        <v>145</v>
      </c>
      <c r="B308" s="17" t="s">
        <v>319</v>
      </c>
      <c r="K308">
        <f t="shared" si="9"/>
        <v>0</v>
      </c>
      <c r="L308">
        <f t="shared" si="10"/>
        <v>0</v>
      </c>
    </row>
    <row r="309" spans="1:12" ht="12.75">
      <c r="A309" s="17" t="s">
        <v>146</v>
      </c>
      <c r="B309" s="17" t="s">
        <v>320</v>
      </c>
      <c r="K309">
        <f t="shared" si="9"/>
        <v>0</v>
      </c>
      <c r="L309">
        <f t="shared" si="10"/>
        <v>0</v>
      </c>
    </row>
    <row r="310" spans="1:12" ht="12.75">
      <c r="A310" s="17" t="s">
        <v>147</v>
      </c>
      <c r="B310" s="17" t="s">
        <v>321</v>
      </c>
      <c r="K310">
        <f t="shared" si="9"/>
        <v>0</v>
      </c>
      <c r="L310">
        <f t="shared" si="10"/>
        <v>0</v>
      </c>
    </row>
    <row r="311" spans="1:12" ht="12.75">
      <c r="A311" s="17" t="s">
        <v>147</v>
      </c>
      <c r="B311" s="17" t="s">
        <v>322</v>
      </c>
      <c r="K311">
        <f t="shared" si="9"/>
        <v>0</v>
      </c>
      <c r="L311">
        <f t="shared" si="10"/>
        <v>0</v>
      </c>
    </row>
    <row r="312" spans="1:12" ht="12.75">
      <c r="A312" s="17" t="s">
        <v>104</v>
      </c>
      <c r="B312" s="17" t="s">
        <v>105</v>
      </c>
      <c r="K312">
        <f t="shared" si="9"/>
        <v>0</v>
      </c>
      <c r="L312">
        <f t="shared" si="10"/>
        <v>0</v>
      </c>
    </row>
    <row r="313" spans="1:12" ht="12.75">
      <c r="A313" s="17" t="s">
        <v>148</v>
      </c>
      <c r="B313" s="17" t="s">
        <v>669</v>
      </c>
      <c r="K313">
        <f t="shared" si="9"/>
        <v>0</v>
      </c>
      <c r="L313">
        <f t="shared" si="10"/>
        <v>0</v>
      </c>
    </row>
    <row r="314" spans="1:12" ht="12.75">
      <c r="A314" s="17" t="s">
        <v>149</v>
      </c>
      <c r="B314" s="17" t="s">
        <v>533</v>
      </c>
      <c r="K314">
        <f t="shared" si="9"/>
        <v>0</v>
      </c>
      <c r="L314">
        <f t="shared" si="10"/>
        <v>0</v>
      </c>
    </row>
    <row r="315" spans="1:12" ht="12.75">
      <c r="A315" s="17" t="s">
        <v>150</v>
      </c>
      <c r="B315" s="17" t="s">
        <v>323</v>
      </c>
      <c r="K315">
        <f t="shared" si="9"/>
        <v>0</v>
      </c>
      <c r="L315">
        <f t="shared" si="10"/>
        <v>0</v>
      </c>
    </row>
    <row r="316" spans="1:12" ht="12.75">
      <c r="A316" s="17" t="s">
        <v>150</v>
      </c>
      <c r="B316" s="17" t="s">
        <v>636</v>
      </c>
      <c r="K316">
        <f t="shared" si="9"/>
        <v>0</v>
      </c>
      <c r="L316">
        <f t="shared" si="10"/>
        <v>0</v>
      </c>
    </row>
    <row r="317" spans="1:12" ht="12.75">
      <c r="A317" s="17" t="s">
        <v>151</v>
      </c>
      <c r="B317" s="17" t="s">
        <v>637</v>
      </c>
      <c r="K317">
        <f t="shared" si="9"/>
        <v>0</v>
      </c>
      <c r="L317">
        <f t="shared" si="10"/>
        <v>0</v>
      </c>
    </row>
    <row r="318" spans="1:12" ht="12.75">
      <c r="A318" s="17" t="s">
        <v>608</v>
      </c>
      <c r="B318" s="17" t="s">
        <v>609</v>
      </c>
      <c r="K318">
        <f t="shared" si="9"/>
        <v>0</v>
      </c>
      <c r="L318">
        <f t="shared" si="10"/>
        <v>0</v>
      </c>
    </row>
    <row r="319" spans="1:12" ht="12.75">
      <c r="A319" s="17" t="s">
        <v>152</v>
      </c>
      <c r="B319" s="17" t="s">
        <v>322</v>
      </c>
      <c r="K319">
        <f t="shared" si="9"/>
        <v>0</v>
      </c>
      <c r="L319">
        <f t="shared" si="10"/>
        <v>0</v>
      </c>
    </row>
    <row r="320" spans="1:12" ht="12.75">
      <c r="A320" s="17" t="s">
        <v>272</v>
      </c>
      <c r="B320" s="17" t="s">
        <v>437</v>
      </c>
      <c r="K320">
        <f t="shared" si="9"/>
        <v>0</v>
      </c>
      <c r="L320">
        <f t="shared" si="10"/>
        <v>0</v>
      </c>
    </row>
    <row r="321" spans="1:12" ht="12.75">
      <c r="A321" s="17" t="s">
        <v>153</v>
      </c>
      <c r="B321" s="17" t="s">
        <v>16</v>
      </c>
      <c r="K321">
        <f t="shared" si="9"/>
        <v>0</v>
      </c>
      <c r="L321">
        <f t="shared" si="10"/>
        <v>0</v>
      </c>
    </row>
    <row r="322" spans="1:12" ht="12.75">
      <c r="A322" s="17" t="s">
        <v>598</v>
      </c>
      <c r="B322" s="17" t="s">
        <v>641</v>
      </c>
      <c r="E322" s="5">
        <v>1</v>
      </c>
      <c r="H322" s="5">
        <v>1</v>
      </c>
      <c r="I322" s="5">
        <v>1</v>
      </c>
      <c r="K322">
        <f t="shared" si="9"/>
        <v>3</v>
      </c>
      <c r="L322">
        <f t="shared" si="10"/>
        <v>3</v>
      </c>
    </row>
    <row r="323" spans="1:12" ht="12.75">
      <c r="A323" s="17" t="s">
        <v>154</v>
      </c>
      <c r="B323" s="17" t="s">
        <v>9</v>
      </c>
      <c r="K323">
        <f t="shared" si="9"/>
        <v>0</v>
      </c>
      <c r="L323">
        <f t="shared" si="10"/>
        <v>0</v>
      </c>
    </row>
    <row r="324" spans="1:12" ht="12.75">
      <c r="A324" s="17" t="s">
        <v>693</v>
      </c>
      <c r="B324" s="17" t="s">
        <v>237</v>
      </c>
      <c r="K324">
        <f t="shared" si="9"/>
        <v>0</v>
      </c>
      <c r="L324">
        <f t="shared" si="10"/>
        <v>0</v>
      </c>
    </row>
    <row r="325" spans="1:12" ht="12.75">
      <c r="A325" s="17" t="s">
        <v>155</v>
      </c>
      <c r="B325" s="17" t="s">
        <v>33</v>
      </c>
      <c r="K325">
        <f t="shared" si="9"/>
        <v>0</v>
      </c>
      <c r="L325">
        <f t="shared" si="10"/>
        <v>0</v>
      </c>
    </row>
    <row r="326" spans="1:12" ht="12.75">
      <c r="A326" s="17" t="s">
        <v>273</v>
      </c>
      <c r="B326" s="17" t="s">
        <v>438</v>
      </c>
      <c r="K326">
        <f t="shared" si="9"/>
        <v>0</v>
      </c>
      <c r="L326">
        <f t="shared" si="10"/>
        <v>0</v>
      </c>
    </row>
    <row r="327" spans="1:12" ht="12.75">
      <c r="A327" s="17" t="s">
        <v>156</v>
      </c>
      <c r="B327" s="17" t="s">
        <v>230</v>
      </c>
      <c r="K327">
        <f t="shared" si="9"/>
        <v>0</v>
      </c>
      <c r="L327">
        <f t="shared" si="10"/>
        <v>0</v>
      </c>
    </row>
    <row r="328" spans="1:12" ht="12.75">
      <c r="A328" s="17" t="s">
        <v>274</v>
      </c>
      <c r="B328" s="17" t="s">
        <v>563</v>
      </c>
      <c r="K328">
        <f t="shared" si="9"/>
        <v>0</v>
      </c>
      <c r="L328">
        <f t="shared" si="10"/>
        <v>0</v>
      </c>
    </row>
    <row r="329" spans="1:12" ht="12.75">
      <c r="A329" s="17" t="s">
        <v>275</v>
      </c>
      <c r="B329" s="17" t="s">
        <v>439</v>
      </c>
      <c r="K329">
        <f t="shared" si="9"/>
        <v>0</v>
      </c>
      <c r="L329">
        <f t="shared" si="10"/>
        <v>0</v>
      </c>
    </row>
    <row r="330" spans="1:12" ht="12.75">
      <c r="A330" s="17" t="s">
        <v>157</v>
      </c>
      <c r="B330" s="17" t="s">
        <v>553</v>
      </c>
      <c r="K330">
        <f t="shared" si="9"/>
        <v>0</v>
      </c>
      <c r="L330">
        <f t="shared" si="10"/>
        <v>0</v>
      </c>
    </row>
    <row r="331" spans="1:12" ht="12.75">
      <c r="A331" s="17" t="s">
        <v>158</v>
      </c>
      <c r="B331" s="17" t="s">
        <v>638</v>
      </c>
      <c r="K331">
        <f t="shared" si="9"/>
        <v>0</v>
      </c>
      <c r="L331">
        <f t="shared" si="10"/>
        <v>0</v>
      </c>
    </row>
    <row r="332" spans="1:12" ht="12.75">
      <c r="A332" s="17" t="s">
        <v>158</v>
      </c>
      <c r="B332" s="17" t="s">
        <v>637</v>
      </c>
      <c r="K332">
        <f t="shared" si="9"/>
        <v>0</v>
      </c>
      <c r="L332">
        <f t="shared" si="10"/>
        <v>0</v>
      </c>
    </row>
    <row r="333" spans="1:12" ht="12.75">
      <c r="A333" s="17" t="s">
        <v>158</v>
      </c>
      <c r="B333" s="17" t="s">
        <v>639</v>
      </c>
      <c r="K333">
        <f t="shared" si="9"/>
        <v>0</v>
      </c>
      <c r="L333">
        <f t="shared" si="10"/>
        <v>0</v>
      </c>
    </row>
    <row r="334" spans="1:12" ht="12.75">
      <c r="A334" s="17" t="s">
        <v>158</v>
      </c>
      <c r="B334" s="17" t="s">
        <v>640</v>
      </c>
      <c r="K334">
        <f aca="true" t="shared" si="11" ref="K334:K397">SUM(C334:J334)</f>
        <v>0</v>
      </c>
      <c r="L334">
        <f t="shared" si="10"/>
        <v>0</v>
      </c>
    </row>
    <row r="335" spans="1:12" ht="12.75">
      <c r="A335" s="17" t="s">
        <v>581</v>
      </c>
      <c r="B335" s="17" t="s">
        <v>641</v>
      </c>
      <c r="J335" s="5">
        <v>1</v>
      </c>
      <c r="K335">
        <f t="shared" si="11"/>
        <v>1</v>
      </c>
      <c r="L335">
        <f t="shared" si="10"/>
        <v>1</v>
      </c>
    </row>
    <row r="336" spans="1:12" ht="12.75">
      <c r="A336" s="17" t="s">
        <v>159</v>
      </c>
      <c r="B336" s="17" t="s">
        <v>642</v>
      </c>
      <c r="C336" s="5">
        <v>1</v>
      </c>
      <c r="K336">
        <f t="shared" si="11"/>
        <v>1</v>
      </c>
      <c r="L336">
        <f t="shared" si="10"/>
        <v>1</v>
      </c>
    </row>
    <row r="337" spans="1:12" ht="12.75">
      <c r="A337" s="17" t="s">
        <v>160</v>
      </c>
      <c r="B337" s="17" t="s">
        <v>643</v>
      </c>
      <c r="K337">
        <f t="shared" si="11"/>
        <v>0</v>
      </c>
      <c r="L337">
        <f aca="true" t="shared" si="12" ref="L337:L400">IF(K337&gt;=3,3,K337)</f>
        <v>0</v>
      </c>
    </row>
    <row r="338" spans="1:12" ht="12.75">
      <c r="A338" s="17" t="s">
        <v>160</v>
      </c>
      <c r="B338" s="17" t="s">
        <v>553</v>
      </c>
      <c r="K338">
        <f t="shared" si="11"/>
        <v>0</v>
      </c>
      <c r="L338">
        <f t="shared" si="12"/>
        <v>0</v>
      </c>
    </row>
    <row r="339" spans="1:12" ht="12.75">
      <c r="A339" s="17" t="s">
        <v>161</v>
      </c>
      <c r="B339" s="17" t="s">
        <v>383</v>
      </c>
      <c r="K339">
        <f t="shared" si="11"/>
        <v>0</v>
      </c>
      <c r="L339">
        <f t="shared" si="12"/>
        <v>0</v>
      </c>
    </row>
    <row r="340" spans="1:12" ht="12.75">
      <c r="A340" s="17" t="s">
        <v>106</v>
      </c>
      <c r="B340" s="17" t="s">
        <v>237</v>
      </c>
      <c r="K340">
        <f t="shared" si="11"/>
        <v>0</v>
      </c>
      <c r="L340">
        <f t="shared" si="12"/>
        <v>0</v>
      </c>
    </row>
    <row r="341" spans="1:12" ht="12.75">
      <c r="A341" s="17" t="s">
        <v>482</v>
      </c>
      <c r="B341" s="17" t="s">
        <v>163</v>
      </c>
      <c r="K341">
        <f t="shared" si="11"/>
        <v>0</v>
      </c>
      <c r="L341">
        <f t="shared" si="12"/>
        <v>0</v>
      </c>
    </row>
    <row r="342" spans="1:12" ht="12.75">
      <c r="A342" s="17" t="s">
        <v>482</v>
      </c>
      <c r="B342" s="17" t="s">
        <v>547</v>
      </c>
      <c r="K342">
        <f t="shared" si="11"/>
        <v>0</v>
      </c>
      <c r="L342">
        <f t="shared" si="12"/>
        <v>0</v>
      </c>
    </row>
    <row r="343" spans="1:12" ht="12.75">
      <c r="A343" s="17" t="s">
        <v>483</v>
      </c>
      <c r="B343" s="17" t="s">
        <v>521</v>
      </c>
      <c r="K343">
        <f t="shared" si="11"/>
        <v>0</v>
      </c>
      <c r="L343">
        <f t="shared" si="12"/>
        <v>0</v>
      </c>
    </row>
    <row r="344" spans="1:12" ht="12.75">
      <c r="A344" s="17" t="s">
        <v>607</v>
      </c>
      <c r="B344" s="17" t="s">
        <v>440</v>
      </c>
      <c r="K344">
        <f t="shared" si="11"/>
        <v>0</v>
      </c>
      <c r="L344">
        <f t="shared" si="12"/>
        <v>0</v>
      </c>
    </row>
    <row r="345" spans="1:12" ht="12.75">
      <c r="A345" s="17" t="s">
        <v>484</v>
      </c>
      <c r="B345" s="17" t="s">
        <v>644</v>
      </c>
      <c r="K345">
        <f t="shared" si="11"/>
        <v>0</v>
      </c>
      <c r="L345">
        <f t="shared" si="12"/>
        <v>0</v>
      </c>
    </row>
    <row r="346" spans="1:12" ht="12.75">
      <c r="A346" s="17" t="s">
        <v>485</v>
      </c>
      <c r="B346" s="17" t="s">
        <v>163</v>
      </c>
      <c r="K346">
        <f t="shared" si="11"/>
        <v>0</v>
      </c>
      <c r="L346">
        <f t="shared" si="12"/>
        <v>0</v>
      </c>
    </row>
    <row r="347" spans="1:12" ht="12.75">
      <c r="A347" s="17" t="s">
        <v>276</v>
      </c>
      <c r="B347" s="17" t="s">
        <v>441</v>
      </c>
      <c r="K347">
        <f t="shared" si="11"/>
        <v>0</v>
      </c>
      <c r="L347">
        <f t="shared" si="12"/>
        <v>0</v>
      </c>
    </row>
    <row r="348" spans="1:12" ht="12.75">
      <c r="A348" s="17" t="s">
        <v>277</v>
      </c>
      <c r="B348" s="17" t="s">
        <v>120</v>
      </c>
      <c r="J348" s="11"/>
      <c r="K348">
        <f t="shared" si="11"/>
        <v>0</v>
      </c>
      <c r="L348">
        <f t="shared" si="12"/>
        <v>0</v>
      </c>
    </row>
    <row r="349" spans="1:12" ht="12.75">
      <c r="A349" s="17" t="s">
        <v>486</v>
      </c>
      <c r="B349" s="17" t="s">
        <v>646</v>
      </c>
      <c r="K349">
        <f t="shared" si="11"/>
        <v>0</v>
      </c>
      <c r="L349">
        <f t="shared" si="12"/>
        <v>0</v>
      </c>
    </row>
    <row r="350" spans="1:12" ht="12.75">
      <c r="A350" s="17" t="s">
        <v>487</v>
      </c>
      <c r="B350" s="17" t="s">
        <v>647</v>
      </c>
      <c r="K350">
        <f t="shared" si="11"/>
        <v>0</v>
      </c>
      <c r="L350">
        <f t="shared" si="12"/>
        <v>0</v>
      </c>
    </row>
    <row r="351" spans="1:12" ht="12.75">
      <c r="A351" s="17" t="s">
        <v>675</v>
      </c>
      <c r="B351" s="17" t="s">
        <v>9</v>
      </c>
      <c r="C351" s="5">
        <v>6</v>
      </c>
      <c r="J351" s="11"/>
      <c r="K351">
        <f t="shared" si="11"/>
        <v>6</v>
      </c>
      <c r="L351">
        <f t="shared" si="12"/>
        <v>3</v>
      </c>
    </row>
    <row r="352" spans="1:12" ht="12.75">
      <c r="A352" s="17" t="s">
        <v>488</v>
      </c>
      <c r="B352" s="17" t="s">
        <v>550</v>
      </c>
      <c r="K352">
        <f t="shared" si="11"/>
        <v>0</v>
      </c>
      <c r="L352">
        <f t="shared" si="12"/>
        <v>0</v>
      </c>
    </row>
    <row r="353" spans="1:12" ht="12.75">
      <c r="A353" s="17" t="s">
        <v>604</v>
      </c>
      <c r="B353" s="17" t="s">
        <v>605</v>
      </c>
      <c r="K353">
        <f t="shared" si="11"/>
        <v>0</v>
      </c>
      <c r="L353">
        <f t="shared" si="12"/>
        <v>0</v>
      </c>
    </row>
    <row r="354" spans="1:12" ht="12.75">
      <c r="A354" s="17" t="s">
        <v>278</v>
      </c>
      <c r="B354" s="17" t="s">
        <v>588</v>
      </c>
      <c r="J354" s="11"/>
      <c r="K354">
        <f t="shared" si="11"/>
        <v>0</v>
      </c>
      <c r="L354">
        <f t="shared" si="12"/>
        <v>0</v>
      </c>
    </row>
    <row r="355" spans="1:12" ht="12.75">
      <c r="A355" s="17" t="s">
        <v>489</v>
      </c>
      <c r="B355" s="17" t="s">
        <v>648</v>
      </c>
      <c r="K355">
        <f t="shared" si="11"/>
        <v>0</v>
      </c>
      <c r="L355">
        <f t="shared" si="12"/>
        <v>0</v>
      </c>
    </row>
    <row r="356" spans="1:12" ht="12.75">
      <c r="A356" s="17" t="s">
        <v>298</v>
      </c>
      <c r="B356" s="17" t="s">
        <v>288</v>
      </c>
      <c r="K356">
        <f t="shared" si="11"/>
        <v>0</v>
      </c>
      <c r="L356">
        <f t="shared" si="12"/>
        <v>0</v>
      </c>
    </row>
    <row r="357" spans="1:12" ht="12.75">
      <c r="A357" s="17" t="s">
        <v>490</v>
      </c>
      <c r="B357" s="17" t="s">
        <v>323</v>
      </c>
      <c r="K357">
        <f t="shared" si="11"/>
        <v>0</v>
      </c>
      <c r="L357">
        <f t="shared" si="12"/>
        <v>0</v>
      </c>
    </row>
    <row r="358" spans="1:12" ht="12.75">
      <c r="A358" s="17" t="s">
        <v>490</v>
      </c>
      <c r="B358" s="17" t="s">
        <v>649</v>
      </c>
      <c r="K358">
        <f t="shared" si="11"/>
        <v>0</v>
      </c>
      <c r="L358">
        <f t="shared" si="12"/>
        <v>0</v>
      </c>
    </row>
    <row r="359" spans="1:12" ht="12.75">
      <c r="A359" s="17" t="s">
        <v>491</v>
      </c>
      <c r="B359" s="17" t="s">
        <v>231</v>
      </c>
      <c r="K359">
        <f t="shared" si="11"/>
        <v>0</v>
      </c>
      <c r="L359">
        <f t="shared" si="12"/>
        <v>0</v>
      </c>
    </row>
    <row r="360" spans="1:12" ht="12.75">
      <c r="A360" s="17" t="s">
        <v>491</v>
      </c>
      <c r="B360" s="17" t="s">
        <v>11</v>
      </c>
      <c r="K360">
        <f t="shared" si="11"/>
        <v>0</v>
      </c>
      <c r="L360">
        <f t="shared" si="12"/>
        <v>0</v>
      </c>
    </row>
    <row r="361" spans="1:12" ht="12.75">
      <c r="A361" s="17" t="s">
        <v>492</v>
      </c>
      <c r="B361" s="17" t="s">
        <v>310</v>
      </c>
      <c r="K361">
        <f t="shared" si="11"/>
        <v>0</v>
      </c>
      <c r="L361">
        <f t="shared" si="12"/>
        <v>0</v>
      </c>
    </row>
    <row r="362" spans="1:12" ht="12.75">
      <c r="A362" s="17" t="s">
        <v>493</v>
      </c>
      <c r="B362" s="17" t="s">
        <v>230</v>
      </c>
      <c r="J362" s="11"/>
      <c r="K362">
        <f t="shared" si="11"/>
        <v>0</v>
      </c>
      <c r="L362">
        <f t="shared" si="12"/>
        <v>0</v>
      </c>
    </row>
    <row r="363" spans="1:12" ht="12.75">
      <c r="A363" s="17" t="s">
        <v>494</v>
      </c>
      <c r="B363" s="17" t="s">
        <v>241</v>
      </c>
      <c r="K363">
        <f t="shared" si="11"/>
        <v>0</v>
      </c>
      <c r="L363">
        <f t="shared" si="12"/>
        <v>0</v>
      </c>
    </row>
    <row r="364" spans="1:12" ht="12.75">
      <c r="A364" s="17" t="s">
        <v>582</v>
      </c>
      <c r="B364" s="17" t="s">
        <v>583</v>
      </c>
      <c r="K364">
        <f t="shared" si="11"/>
        <v>0</v>
      </c>
      <c r="L364">
        <f t="shared" si="12"/>
        <v>0</v>
      </c>
    </row>
    <row r="365" spans="1:12" ht="12.75">
      <c r="A365" s="17" t="s">
        <v>495</v>
      </c>
      <c r="B365" s="17" t="s">
        <v>538</v>
      </c>
      <c r="K365">
        <f t="shared" si="11"/>
        <v>0</v>
      </c>
      <c r="L365">
        <f t="shared" si="12"/>
        <v>0</v>
      </c>
    </row>
    <row r="366" spans="1:12" ht="12.75">
      <c r="A366" s="17" t="s">
        <v>496</v>
      </c>
      <c r="B366" s="17" t="s">
        <v>650</v>
      </c>
      <c r="J366" s="11"/>
      <c r="K366">
        <f t="shared" si="11"/>
        <v>0</v>
      </c>
      <c r="L366">
        <f t="shared" si="12"/>
        <v>0</v>
      </c>
    </row>
    <row r="367" spans="1:12" ht="12.75">
      <c r="A367" s="17" t="s">
        <v>497</v>
      </c>
      <c r="B367" s="17" t="s">
        <v>651</v>
      </c>
      <c r="K367">
        <f t="shared" si="11"/>
        <v>0</v>
      </c>
      <c r="L367">
        <f t="shared" si="12"/>
        <v>0</v>
      </c>
    </row>
    <row r="368" spans="1:12" ht="12.75">
      <c r="A368" s="17" t="s">
        <v>413</v>
      </c>
      <c r="B368" s="17" t="s">
        <v>442</v>
      </c>
      <c r="J368" s="11"/>
      <c r="K368">
        <f t="shared" si="11"/>
        <v>0</v>
      </c>
      <c r="L368">
        <f t="shared" si="12"/>
        <v>0</v>
      </c>
    </row>
    <row r="369" spans="1:12" ht="12.75">
      <c r="A369" s="17" t="s">
        <v>498</v>
      </c>
      <c r="B369" s="17" t="s">
        <v>33</v>
      </c>
      <c r="J369" s="11"/>
      <c r="K369">
        <f t="shared" si="11"/>
        <v>0</v>
      </c>
      <c r="L369">
        <f t="shared" si="12"/>
        <v>0</v>
      </c>
    </row>
    <row r="370" spans="1:12" ht="12.75">
      <c r="A370" s="17" t="s">
        <v>499</v>
      </c>
      <c r="B370" s="17" t="s">
        <v>230</v>
      </c>
      <c r="J370" s="11"/>
      <c r="K370">
        <f t="shared" si="11"/>
        <v>0</v>
      </c>
      <c r="L370">
        <f t="shared" si="12"/>
        <v>0</v>
      </c>
    </row>
    <row r="371" spans="1:12" ht="12.75">
      <c r="A371" s="17" t="s">
        <v>500</v>
      </c>
      <c r="B371" s="17" t="s">
        <v>652</v>
      </c>
      <c r="J371" s="11"/>
      <c r="K371">
        <f t="shared" si="11"/>
        <v>0</v>
      </c>
      <c r="L371">
        <f t="shared" si="12"/>
        <v>0</v>
      </c>
    </row>
    <row r="372" spans="1:12" ht="12.75">
      <c r="A372" s="17" t="s">
        <v>501</v>
      </c>
      <c r="B372" s="17" t="s">
        <v>653</v>
      </c>
      <c r="J372" s="11"/>
      <c r="K372">
        <f t="shared" si="11"/>
        <v>0</v>
      </c>
      <c r="L372">
        <f t="shared" si="12"/>
        <v>0</v>
      </c>
    </row>
    <row r="373" spans="1:12" ht="12.75">
      <c r="A373" s="17" t="s">
        <v>682</v>
      </c>
      <c r="B373" s="17" t="s">
        <v>459</v>
      </c>
      <c r="J373" s="11"/>
      <c r="K373">
        <f t="shared" si="11"/>
        <v>0</v>
      </c>
      <c r="L373">
        <f t="shared" si="12"/>
        <v>0</v>
      </c>
    </row>
    <row r="374" spans="1:12" ht="12.75">
      <c r="A374" s="17" t="s">
        <v>502</v>
      </c>
      <c r="B374" s="17" t="s">
        <v>522</v>
      </c>
      <c r="J374" s="11"/>
      <c r="K374">
        <f t="shared" si="11"/>
        <v>0</v>
      </c>
      <c r="L374">
        <f t="shared" si="12"/>
        <v>0</v>
      </c>
    </row>
    <row r="375" spans="1:12" ht="12.75">
      <c r="A375" s="17" t="s">
        <v>503</v>
      </c>
      <c r="B375" s="17" t="s">
        <v>654</v>
      </c>
      <c r="K375">
        <f t="shared" si="11"/>
        <v>0</v>
      </c>
      <c r="L375">
        <f t="shared" si="12"/>
        <v>0</v>
      </c>
    </row>
    <row r="376" spans="1:12" ht="12.75">
      <c r="A376" s="17" t="s">
        <v>503</v>
      </c>
      <c r="B376" s="17" t="s">
        <v>655</v>
      </c>
      <c r="D376" s="5">
        <v>1</v>
      </c>
      <c r="E376" s="5">
        <v>1</v>
      </c>
      <c r="K376">
        <f t="shared" si="11"/>
        <v>2</v>
      </c>
      <c r="L376">
        <f t="shared" si="12"/>
        <v>2</v>
      </c>
    </row>
    <row r="377" spans="1:12" ht="12.75">
      <c r="A377" s="17" t="s">
        <v>503</v>
      </c>
      <c r="B377" s="17" t="s">
        <v>49</v>
      </c>
      <c r="K377">
        <f t="shared" si="11"/>
        <v>0</v>
      </c>
      <c r="L377">
        <f t="shared" si="12"/>
        <v>0</v>
      </c>
    </row>
    <row r="378" spans="1:12" ht="12.75">
      <c r="A378" s="17" t="s">
        <v>504</v>
      </c>
      <c r="B378" s="17" t="s">
        <v>230</v>
      </c>
      <c r="K378">
        <f t="shared" si="11"/>
        <v>0</v>
      </c>
      <c r="L378">
        <f t="shared" si="12"/>
        <v>0</v>
      </c>
    </row>
    <row r="379" spans="1:12" ht="12.75">
      <c r="A379" s="17" t="s">
        <v>504</v>
      </c>
      <c r="B379" s="17" t="s">
        <v>522</v>
      </c>
      <c r="K379">
        <f t="shared" si="11"/>
        <v>0</v>
      </c>
      <c r="L379">
        <f t="shared" si="12"/>
        <v>0</v>
      </c>
    </row>
    <row r="380" spans="1:12" ht="12.75">
      <c r="A380" s="17" t="s">
        <v>505</v>
      </c>
      <c r="B380" s="17" t="s">
        <v>102</v>
      </c>
      <c r="K380">
        <f t="shared" si="11"/>
        <v>0</v>
      </c>
      <c r="L380">
        <f t="shared" si="12"/>
        <v>0</v>
      </c>
    </row>
    <row r="381" spans="1:12" ht="12.75">
      <c r="A381" s="17" t="s">
        <v>505</v>
      </c>
      <c r="B381" s="17" t="s">
        <v>163</v>
      </c>
      <c r="K381">
        <f t="shared" si="11"/>
        <v>0</v>
      </c>
      <c r="L381">
        <f t="shared" si="12"/>
        <v>0</v>
      </c>
    </row>
    <row r="382" spans="1:12" ht="12.75">
      <c r="A382" s="17" t="s">
        <v>506</v>
      </c>
      <c r="B382" s="17" t="s">
        <v>656</v>
      </c>
      <c r="K382">
        <f t="shared" si="11"/>
        <v>0</v>
      </c>
      <c r="L382">
        <f t="shared" si="12"/>
        <v>0</v>
      </c>
    </row>
    <row r="383" spans="1:12" ht="12.75">
      <c r="A383" s="17" t="s">
        <v>117</v>
      </c>
      <c r="B383" s="17" t="s">
        <v>665</v>
      </c>
      <c r="K383">
        <f t="shared" si="11"/>
        <v>0</v>
      </c>
      <c r="L383">
        <f t="shared" si="12"/>
        <v>0</v>
      </c>
    </row>
    <row r="384" spans="1:12" ht="12.75">
      <c r="A384" s="17" t="s">
        <v>507</v>
      </c>
      <c r="B384" s="17" t="s">
        <v>163</v>
      </c>
      <c r="K384">
        <f t="shared" si="11"/>
        <v>0</v>
      </c>
      <c r="L384">
        <f t="shared" si="12"/>
        <v>0</v>
      </c>
    </row>
    <row r="385" spans="1:12" ht="12.75">
      <c r="A385" s="17" t="s">
        <v>508</v>
      </c>
      <c r="B385" s="17" t="s">
        <v>238</v>
      </c>
      <c r="K385">
        <f t="shared" si="11"/>
        <v>0</v>
      </c>
      <c r="L385">
        <f t="shared" si="12"/>
        <v>0</v>
      </c>
    </row>
    <row r="386" spans="1:12" ht="12.75">
      <c r="A386" s="17" t="s">
        <v>508</v>
      </c>
      <c r="B386" s="17" t="s">
        <v>233</v>
      </c>
      <c r="K386">
        <f t="shared" si="11"/>
        <v>0</v>
      </c>
      <c r="L386">
        <f t="shared" si="12"/>
        <v>0</v>
      </c>
    </row>
    <row r="387" spans="1:12" ht="12.75">
      <c r="A387" s="17" t="s">
        <v>606</v>
      </c>
      <c r="B387" s="17" t="s">
        <v>233</v>
      </c>
      <c r="K387">
        <f t="shared" si="11"/>
        <v>0</v>
      </c>
      <c r="L387">
        <f t="shared" si="12"/>
        <v>0</v>
      </c>
    </row>
    <row r="388" spans="1:12" ht="12.75">
      <c r="A388" s="17" t="s">
        <v>606</v>
      </c>
      <c r="B388" s="17" t="s">
        <v>459</v>
      </c>
      <c r="K388">
        <f t="shared" si="11"/>
        <v>0</v>
      </c>
      <c r="L388">
        <f t="shared" si="12"/>
        <v>0</v>
      </c>
    </row>
    <row r="389" spans="1:12" ht="12.75">
      <c r="A389" s="17" t="s">
        <v>509</v>
      </c>
      <c r="B389" s="17" t="s">
        <v>657</v>
      </c>
      <c r="K389">
        <f t="shared" si="11"/>
        <v>0</v>
      </c>
      <c r="L389">
        <f t="shared" si="12"/>
        <v>0</v>
      </c>
    </row>
    <row r="390" spans="1:12" ht="12.75">
      <c r="A390" s="17" t="s">
        <v>510</v>
      </c>
      <c r="B390" s="17" t="s">
        <v>443</v>
      </c>
      <c r="J390" s="11"/>
      <c r="K390">
        <f t="shared" si="11"/>
        <v>0</v>
      </c>
      <c r="L390">
        <f t="shared" si="12"/>
        <v>0</v>
      </c>
    </row>
    <row r="391" spans="1:12" ht="12.75">
      <c r="A391" s="17" t="s">
        <v>510</v>
      </c>
      <c r="B391" s="17" t="s">
        <v>444</v>
      </c>
      <c r="J391" s="11"/>
      <c r="K391">
        <f t="shared" si="11"/>
        <v>0</v>
      </c>
      <c r="L391">
        <f t="shared" si="12"/>
        <v>0</v>
      </c>
    </row>
    <row r="392" spans="1:12" ht="12.75">
      <c r="A392" s="17" t="s">
        <v>510</v>
      </c>
      <c r="B392" s="17" t="s">
        <v>547</v>
      </c>
      <c r="J392" s="11"/>
      <c r="K392">
        <f t="shared" si="11"/>
        <v>0</v>
      </c>
      <c r="L392">
        <f t="shared" si="12"/>
        <v>0</v>
      </c>
    </row>
    <row r="393" spans="1:12" ht="12.75">
      <c r="A393" s="17" t="s">
        <v>511</v>
      </c>
      <c r="B393" s="17" t="s">
        <v>658</v>
      </c>
      <c r="J393" s="11"/>
      <c r="K393">
        <f t="shared" si="11"/>
        <v>0</v>
      </c>
      <c r="L393">
        <f t="shared" si="12"/>
        <v>0</v>
      </c>
    </row>
    <row r="394" spans="1:12" ht="12.75">
      <c r="A394" s="17" t="s">
        <v>512</v>
      </c>
      <c r="B394" s="17" t="s">
        <v>659</v>
      </c>
      <c r="J394" s="11"/>
      <c r="K394">
        <f t="shared" si="11"/>
        <v>0</v>
      </c>
      <c r="L394">
        <f t="shared" si="12"/>
        <v>0</v>
      </c>
    </row>
    <row r="395" spans="1:12" ht="12.75">
      <c r="A395" s="17" t="s">
        <v>584</v>
      </c>
      <c r="B395" s="17" t="s">
        <v>585</v>
      </c>
      <c r="J395" s="11"/>
      <c r="K395">
        <f t="shared" si="11"/>
        <v>0</v>
      </c>
      <c r="L395">
        <f t="shared" si="12"/>
        <v>0</v>
      </c>
    </row>
    <row r="396" spans="1:12" ht="12.75">
      <c r="A396" s="17" t="s">
        <v>513</v>
      </c>
      <c r="B396" s="17" t="s">
        <v>660</v>
      </c>
      <c r="D396" s="5">
        <v>1</v>
      </c>
      <c r="J396" s="11"/>
      <c r="K396">
        <f t="shared" si="11"/>
        <v>1</v>
      </c>
      <c r="L396">
        <f t="shared" si="12"/>
        <v>1</v>
      </c>
    </row>
    <row r="397" spans="1:12" ht="12.75">
      <c r="A397" s="17" t="s">
        <v>603</v>
      </c>
      <c r="B397" s="17" t="s">
        <v>163</v>
      </c>
      <c r="J397" s="11"/>
      <c r="K397">
        <f t="shared" si="11"/>
        <v>0</v>
      </c>
      <c r="L397">
        <f t="shared" si="12"/>
        <v>0</v>
      </c>
    </row>
    <row r="398" spans="1:12" ht="12.75">
      <c r="A398" s="17" t="s">
        <v>514</v>
      </c>
      <c r="B398" s="17" t="s">
        <v>388</v>
      </c>
      <c r="J398" s="11"/>
      <c r="K398">
        <f aca="true" t="shared" si="13" ref="K398:K403">SUM(C398:J398)</f>
        <v>0</v>
      </c>
      <c r="L398">
        <f t="shared" si="12"/>
        <v>0</v>
      </c>
    </row>
    <row r="399" spans="1:12" ht="12.75">
      <c r="A399" s="17" t="s">
        <v>514</v>
      </c>
      <c r="B399" s="17" t="s">
        <v>11</v>
      </c>
      <c r="J399" s="11"/>
      <c r="K399">
        <f t="shared" si="13"/>
        <v>0</v>
      </c>
      <c r="L399">
        <f t="shared" si="12"/>
        <v>0</v>
      </c>
    </row>
    <row r="400" spans="1:12" ht="12.75">
      <c r="A400" s="17" t="s">
        <v>515</v>
      </c>
      <c r="B400" s="17" t="s">
        <v>661</v>
      </c>
      <c r="J400" s="11"/>
      <c r="K400">
        <f t="shared" si="13"/>
        <v>0</v>
      </c>
      <c r="L400">
        <f t="shared" si="12"/>
        <v>0</v>
      </c>
    </row>
    <row r="401" spans="1:12" ht="12.75">
      <c r="A401" s="17" t="s">
        <v>515</v>
      </c>
      <c r="B401" s="17" t="s">
        <v>547</v>
      </c>
      <c r="J401" s="11"/>
      <c r="K401">
        <f t="shared" si="13"/>
        <v>0</v>
      </c>
      <c r="L401">
        <f>IF(K401&gt;=3,3,K401)</f>
        <v>0</v>
      </c>
    </row>
    <row r="402" spans="1:12" ht="12.75">
      <c r="A402" s="17" t="s">
        <v>516</v>
      </c>
      <c r="B402" s="17" t="s">
        <v>107</v>
      </c>
      <c r="J402" s="11"/>
      <c r="K402">
        <f t="shared" si="13"/>
        <v>0</v>
      </c>
      <c r="L402">
        <f>IF(K402&gt;=3,3,K402)</f>
        <v>0</v>
      </c>
    </row>
    <row r="403" spans="1:12" ht="12.75">
      <c r="A403" s="17" t="s">
        <v>516</v>
      </c>
      <c r="B403" s="17" t="s">
        <v>641</v>
      </c>
      <c r="J403" s="11"/>
      <c r="K403">
        <f t="shared" si="13"/>
        <v>0</v>
      </c>
      <c r="L403">
        <f>IF(K403&gt;=3,3,K403)</f>
        <v>0</v>
      </c>
    </row>
    <row r="404" spans="3:12" ht="12.75">
      <c r="C404" s="5">
        <f>SUM(C6:C403)</f>
        <v>28</v>
      </c>
      <c r="D404" s="5">
        <f aca="true" t="shared" si="14" ref="D404:J404">SUM(D6:D403)</f>
        <v>12</v>
      </c>
      <c r="E404" s="5">
        <f t="shared" si="14"/>
        <v>8</v>
      </c>
      <c r="F404" s="5">
        <f t="shared" si="14"/>
        <v>5</v>
      </c>
      <c r="G404" s="5">
        <f t="shared" si="14"/>
        <v>2</v>
      </c>
      <c r="H404" s="5">
        <f t="shared" si="14"/>
        <v>4</v>
      </c>
      <c r="I404" s="5">
        <f t="shared" si="14"/>
        <v>5</v>
      </c>
      <c r="J404" s="5">
        <f t="shared" si="14"/>
        <v>3</v>
      </c>
      <c r="K404">
        <f>SUM(K6:K403)</f>
        <v>67</v>
      </c>
      <c r="L404">
        <f>SUM(L6:L403)</f>
        <v>53</v>
      </c>
    </row>
    <row r="410" ht="12.75">
      <c r="C410" s="18"/>
    </row>
    <row r="411" ht="12.75">
      <c r="C411" s="18"/>
    </row>
    <row r="412" ht="12.75">
      <c r="C412" s="18"/>
    </row>
    <row r="413" ht="12.75">
      <c r="C413" s="18"/>
    </row>
    <row r="414" ht="12.75">
      <c r="C414" s="18"/>
    </row>
  </sheetData>
  <mergeCells count="2">
    <mergeCell ref="A1:B1"/>
    <mergeCell ref="A2:B2"/>
  </mergeCells>
  <printOptions/>
  <pageMargins left="0.75" right="0.75" top="1" bottom="1" header="0.5" footer="0.5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6"/>
  </sheetPr>
  <dimension ref="A1:H404"/>
  <sheetViews>
    <sheetView zoomScale="75" zoomScaleNormal="75" workbookViewId="0" topLeftCell="A34">
      <selection activeCell="D50" sqref="D50"/>
    </sheetView>
  </sheetViews>
  <sheetFormatPr defaultColWidth="9.140625" defaultRowHeight="12.75"/>
  <cols>
    <col min="1" max="1" width="18.421875" style="0" customWidth="1"/>
    <col min="2" max="2" width="20.7109375" style="0" customWidth="1"/>
    <col min="3" max="3" width="14.140625" style="0" customWidth="1"/>
    <col min="4" max="4" width="16.00390625" style="0" customWidth="1"/>
    <col min="5" max="6" width="12.7109375" style="0" customWidth="1"/>
    <col min="7" max="7" width="9.7109375" style="0" customWidth="1"/>
    <col min="8" max="16384" width="8.7109375" style="0" customWidth="1"/>
  </cols>
  <sheetData>
    <row r="1" spans="1:2" ht="15">
      <c r="A1" s="50" t="s">
        <v>109</v>
      </c>
      <c r="B1" s="51"/>
    </row>
    <row r="2" spans="1:2" ht="15">
      <c r="A2" s="50" t="s">
        <v>50</v>
      </c>
      <c r="B2" s="51"/>
    </row>
    <row r="4" spans="1:8" ht="12.75">
      <c r="A4" s="11"/>
      <c r="B4" s="23" t="s">
        <v>586</v>
      </c>
      <c r="C4" s="15"/>
      <c r="D4" s="11"/>
      <c r="E4" s="11"/>
      <c r="F4" s="11"/>
      <c r="G4" s="12"/>
      <c r="H4" s="12"/>
    </row>
    <row r="5" spans="1:8" ht="38.25">
      <c r="A5" s="28" t="s">
        <v>662</v>
      </c>
      <c r="B5" s="28" t="s">
        <v>663</v>
      </c>
      <c r="C5" s="10" t="s">
        <v>94</v>
      </c>
      <c r="D5" s="10" t="s">
        <v>94</v>
      </c>
      <c r="E5" s="10" t="s">
        <v>94</v>
      </c>
      <c r="F5" s="10" t="s">
        <v>94</v>
      </c>
      <c r="G5" s="14" t="s">
        <v>95</v>
      </c>
      <c r="H5" s="14" t="s">
        <v>96</v>
      </c>
    </row>
    <row r="6" spans="1:8" ht="12.75">
      <c r="A6" s="17" t="s">
        <v>280</v>
      </c>
      <c r="B6" s="17" t="s">
        <v>553</v>
      </c>
      <c r="G6">
        <f aca="true" t="shared" si="0" ref="G6:G74">COUNTA(C6:F6)</f>
        <v>0</v>
      </c>
      <c r="H6">
        <f>(G6*3)</f>
        <v>0</v>
      </c>
    </row>
    <row r="7" spans="1:8" ht="12.75">
      <c r="A7" s="17" t="s">
        <v>625</v>
      </c>
      <c r="B7" s="17" t="s">
        <v>414</v>
      </c>
      <c r="G7">
        <f t="shared" si="0"/>
        <v>0</v>
      </c>
      <c r="H7">
        <f aca="true" t="shared" si="1" ref="H7:H70">(G7*3)</f>
        <v>0</v>
      </c>
    </row>
    <row r="8" spans="1:8" ht="12.75">
      <c r="A8" s="17" t="s">
        <v>110</v>
      </c>
      <c r="B8" s="17" t="s">
        <v>237</v>
      </c>
      <c r="G8">
        <f t="shared" si="0"/>
        <v>0</v>
      </c>
      <c r="H8">
        <f t="shared" si="1"/>
        <v>0</v>
      </c>
    </row>
    <row r="9" spans="1:8" ht="12.75">
      <c r="A9" s="17" t="s">
        <v>110</v>
      </c>
      <c r="B9" s="17" t="s">
        <v>118</v>
      </c>
      <c r="G9">
        <f t="shared" si="0"/>
        <v>0</v>
      </c>
      <c r="H9">
        <f t="shared" si="1"/>
        <v>0</v>
      </c>
    </row>
    <row r="10" spans="1:8" ht="12.75">
      <c r="A10" s="17" t="s">
        <v>62</v>
      </c>
      <c r="B10" s="17" t="s">
        <v>517</v>
      </c>
      <c r="G10">
        <f t="shared" si="0"/>
        <v>0</v>
      </c>
      <c r="H10">
        <f t="shared" si="1"/>
        <v>0</v>
      </c>
    </row>
    <row r="11" spans="1:8" ht="12.75">
      <c r="A11" s="17" t="s">
        <v>63</v>
      </c>
      <c r="B11" s="17" t="s">
        <v>518</v>
      </c>
      <c r="G11">
        <f t="shared" si="0"/>
        <v>0</v>
      </c>
      <c r="H11">
        <f t="shared" si="1"/>
        <v>0</v>
      </c>
    </row>
    <row r="12" spans="1:8" ht="12.75">
      <c r="A12" s="17" t="s">
        <v>64</v>
      </c>
      <c r="B12" s="17" t="s">
        <v>519</v>
      </c>
      <c r="G12">
        <f t="shared" si="0"/>
        <v>0</v>
      </c>
      <c r="H12">
        <f t="shared" si="1"/>
        <v>0</v>
      </c>
    </row>
    <row r="13" spans="1:8" ht="12.75">
      <c r="A13" s="17" t="s">
        <v>64</v>
      </c>
      <c r="B13" s="17" t="s">
        <v>520</v>
      </c>
      <c r="G13">
        <f t="shared" si="0"/>
        <v>0</v>
      </c>
      <c r="H13">
        <f t="shared" si="1"/>
        <v>0</v>
      </c>
    </row>
    <row r="14" spans="1:8" ht="12.75">
      <c r="A14" s="17" t="s">
        <v>64</v>
      </c>
      <c r="B14" s="17" t="s">
        <v>521</v>
      </c>
      <c r="G14">
        <f t="shared" si="0"/>
        <v>0</v>
      </c>
      <c r="H14">
        <f t="shared" si="1"/>
        <v>0</v>
      </c>
    </row>
    <row r="15" spans="1:8" ht="12.75">
      <c r="A15" s="17" t="s">
        <v>65</v>
      </c>
      <c r="B15" s="17" t="s">
        <v>476</v>
      </c>
      <c r="G15">
        <f t="shared" si="0"/>
        <v>0</v>
      </c>
      <c r="H15">
        <f t="shared" si="1"/>
        <v>0</v>
      </c>
    </row>
    <row r="16" spans="1:8" ht="12.75">
      <c r="A16" s="17" t="s">
        <v>65</v>
      </c>
      <c r="B16" s="17" t="s">
        <v>523</v>
      </c>
      <c r="C16" t="s">
        <v>205</v>
      </c>
      <c r="D16" t="s">
        <v>2</v>
      </c>
      <c r="G16">
        <f t="shared" si="0"/>
        <v>2</v>
      </c>
      <c r="H16">
        <f t="shared" si="1"/>
        <v>6</v>
      </c>
    </row>
    <row r="17" spans="1:8" ht="12.75">
      <c r="A17" s="17" t="s">
        <v>65</v>
      </c>
      <c r="B17" s="17" t="s">
        <v>602</v>
      </c>
      <c r="G17">
        <f t="shared" si="0"/>
        <v>0</v>
      </c>
      <c r="H17">
        <f t="shared" si="1"/>
        <v>0</v>
      </c>
    </row>
    <row r="18" spans="1:8" ht="12.75">
      <c r="A18" s="17" t="s">
        <v>65</v>
      </c>
      <c r="B18" s="17" t="s">
        <v>524</v>
      </c>
      <c r="G18">
        <f t="shared" si="0"/>
        <v>0</v>
      </c>
      <c r="H18">
        <f t="shared" si="1"/>
        <v>0</v>
      </c>
    </row>
    <row r="19" spans="1:8" ht="12.75">
      <c r="A19" s="17" t="s">
        <v>565</v>
      </c>
      <c r="B19" s="17" t="s">
        <v>681</v>
      </c>
      <c r="G19">
        <f t="shared" si="0"/>
        <v>0</v>
      </c>
      <c r="H19">
        <f t="shared" si="1"/>
        <v>0</v>
      </c>
    </row>
    <row r="20" spans="1:8" ht="12.75">
      <c r="A20" s="17" t="s">
        <v>66</v>
      </c>
      <c r="B20" s="17" t="s">
        <v>163</v>
      </c>
      <c r="G20">
        <f t="shared" si="0"/>
        <v>0</v>
      </c>
      <c r="H20">
        <f t="shared" si="1"/>
        <v>0</v>
      </c>
    </row>
    <row r="21" spans="1:8" ht="12.75">
      <c r="A21" s="17" t="s">
        <v>67</v>
      </c>
      <c r="B21" s="17" t="s">
        <v>526</v>
      </c>
      <c r="G21">
        <f t="shared" si="0"/>
        <v>0</v>
      </c>
      <c r="H21">
        <f t="shared" si="1"/>
        <v>0</v>
      </c>
    </row>
    <row r="22" spans="1:8" ht="12.75">
      <c r="A22" s="17" t="s">
        <v>626</v>
      </c>
      <c r="B22" s="17" t="s">
        <v>415</v>
      </c>
      <c r="G22">
        <f t="shared" si="0"/>
        <v>0</v>
      </c>
      <c r="H22">
        <f t="shared" si="1"/>
        <v>0</v>
      </c>
    </row>
    <row r="23" spans="1:8" ht="12.75">
      <c r="A23" s="17" t="s">
        <v>68</v>
      </c>
      <c r="B23" s="17" t="s">
        <v>527</v>
      </c>
      <c r="G23">
        <f t="shared" si="0"/>
        <v>0</v>
      </c>
      <c r="H23">
        <f t="shared" si="1"/>
        <v>0</v>
      </c>
    </row>
    <row r="24" spans="1:8" ht="12.75">
      <c r="A24" s="17" t="s">
        <v>69</v>
      </c>
      <c r="B24" s="17" t="s">
        <v>528</v>
      </c>
      <c r="G24">
        <f t="shared" si="0"/>
        <v>0</v>
      </c>
      <c r="H24">
        <f t="shared" si="1"/>
        <v>0</v>
      </c>
    </row>
    <row r="25" spans="1:8" ht="12.75">
      <c r="A25" s="17" t="s">
        <v>97</v>
      </c>
      <c r="B25" s="17" t="s">
        <v>119</v>
      </c>
      <c r="G25">
        <f t="shared" si="0"/>
        <v>0</v>
      </c>
      <c r="H25">
        <f t="shared" si="1"/>
        <v>0</v>
      </c>
    </row>
    <row r="26" spans="1:8" ht="12.75">
      <c r="A26" s="17" t="s">
        <v>70</v>
      </c>
      <c r="B26" s="17" t="s">
        <v>529</v>
      </c>
      <c r="G26">
        <f t="shared" si="0"/>
        <v>0</v>
      </c>
      <c r="H26">
        <f t="shared" si="1"/>
        <v>0</v>
      </c>
    </row>
    <row r="27" spans="1:8" ht="12.75">
      <c r="A27" s="17" t="s">
        <v>71</v>
      </c>
      <c r="B27" s="17" t="s">
        <v>530</v>
      </c>
      <c r="G27">
        <f t="shared" si="0"/>
        <v>0</v>
      </c>
      <c r="H27">
        <f t="shared" si="1"/>
        <v>0</v>
      </c>
    </row>
    <row r="28" spans="1:8" ht="12.75">
      <c r="A28" s="17" t="s">
        <v>71</v>
      </c>
      <c r="B28" s="17" t="s">
        <v>531</v>
      </c>
      <c r="G28">
        <f t="shared" si="0"/>
        <v>0</v>
      </c>
      <c r="H28">
        <f t="shared" si="1"/>
        <v>0</v>
      </c>
    </row>
    <row r="29" spans="1:8" ht="12.75">
      <c r="A29" s="17" t="s">
        <v>71</v>
      </c>
      <c r="B29" s="17" t="s">
        <v>532</v>
      </c>
      <c r="G29">
        <f t="shared" si="0"/>
        <v>0</v>
      </c>
      <c r="H29">
        <f t="shared" si="1"/>
        <v>0</v>
      </c>
    </row>
    <row r="30" spans="1:8" ht="12.75">
      <c r="A30" s="17" t="s">
        <v>71</v>
      </c>
      <c r="B30" s="17" t="s">
        <v>533</v>
      </c>
      <c r="G30">
        <f t="shared" si="0"/>
        <v>0</v>
      </c>
      <c r="H30">
        <f t="shared" si="1"/>
        <v>0</v>
      </c>
    </row>
    <row r="31" spans="1:8" ht="12.75">
      <c r="A31" s="17" t="s">
        <v>71</v>
      </c>
      <c r="B31" s="17" t="s">
        <v>560</v>
      </c>
      <c r="G31">
        <f t="shared" si="0"/>
        <v>0</v>
      </c>
      <c r="H31">
        <f t="shared" si="1"/>
        <v>0</v>
      </c>
    </row>
    <row r="32" spans="1:8" ht="12.75">
      <c r="A32" s="17" t="s">
        <v>72</v>
      </c>
      <c r="B32" s="17" t="s">
        <v>535</v>
      </c>
      <c r="G32">
        <f t="shared" si="0"/>
        <v>0</v>
      </c>
      <c r="H32">
        <f t="shared" si="1"/>
        <v>0</v>
      </c>
    </row>
    <row r="33" spans="1:8" ht="12.75">
      <c r="A33" s="17" t="s">
        <v>566</v>
      </c>
      <c r="B33" s="17" t="s">
        <v>522</v>
      </c>
      <c r="G33">
        <f t="shared" si="0"/>
        <v>0</v>
      </c>
      <c r="H33">
        <f t="shared" si="1"/>
        <v>0</v>
      </c>
    </row>
    <row r="34" spans="1:8" ht="12.75">
      <c r="A34" s="17" t="s">
        <v>591</v>
      </c>
      <c r="B34" s="17" t="s">
        <v>592</v>
      </c>
      <c r="C34" t="s">
        <v>216</v>
      </c>
      <c r="D34" t="s">
        <v>217</v>
      </c>
      <c r="G34">
        <f t="shared" si="0"/>
        <v>2</v>
      </c>
      <c r="H34">
        <f t="shared" si="1"/>
        <v>6</v>
      </c>
    </row>
    <row r="35" spans="1:8" ht="12.75">
      <c r="A35" s="17" t="s">
        <v>73</v>
      </c>
      <c r="B35" s="17" t="s">
        <v>537</v>
      </c>
      <c r="G35">
        <f t="shared" si="0"/>
        <v>0</v>
      </c>
      <c r="H35">
        <f t="shared" si="1"/>
        <v>0</v>
      </c>
    </row>
    <row r="36" spans="1:8" ht="12.75">
      <c r="A36" s="17" t="s">
        <v>74</v>
      </c>
      <c r="B36" s="17" t="s">
        <v>538</v>
      </c>
      <c r="G36">
        <f t="shared" si="0"/>
        <v>0</v>
      </c>
      <c r="H36">
        <f t="shared" si="1"/>
        <v>0</v>
      </c>
    </row>
    <row r="37" spans="1:8" ht="12.75">
      <c r="A37" s="17" t="s">
        <v>627</v>
      </c>
      <c r="B37" s="17" t="s">
        <v>235</v>
      </c>
      <c r="G37">
        <f t="shared" si="0"/>
        <v>0</v>
      </c>
      <c r="H37">
        <f t="shared" si="1"/>
        <v>0</v>
      </c>
    </row>
    <row r="38" spans="1:8" ht="12.75">
      <c r="A38" s="17" t="s">
        <v>628</v>
      </c>
      <c r="B38" s="17" t="s">
        <v>416</v>
      </c>
      <c r="G38">
        <f t="shared" si="0"/>
        <v>0</v>
      </c>
      <c r="H38">
        <f t="shared" si="1"/>
        <v>0</v>
      </c>
    </row>
    <row r="39" spans="1:8" ht="12.75">
      <c r="A39" s="17" t="s">
        <v>75</v>
      </c>
      <c r="B39" s="17" t="s">
        <v>539</v>
      </c>
      <c r="G39">
        <f>COUNTA(C39:F39)</f>
        <v>0</v>
      </c>
      <c r="H39">
        <f t="shared" si="1"/>
        <v>0</v>
      </c>
    </row>
    <row r="40" spans="1:8" ht="12.75">
      <c r="A40" s="17" t="s">
        <v>76</v>
      </c>
      <c r="B40" s="17" t="s">
        <v>540</v>
      </c>
      <c r="G40">
        <f t="shared" si="0"/>
        <v>0</v>
      </c>
      <c r="H40">
        <f t="shared" si="1"/>
        <v>0</v>
      </c>
    </row>
    <row r="41" spans="1:8" ht="12.75">
      <c r="A41" s="17" t="s">
        <v>599</v>
      </c>
      <c r="B41" s="17" t="s">
        <v>618</v>
      </c>
      <c r="G41">
        <f t="shared" si="0"/>
        <v>0</v>
      </c>
      <c r="H41">
        <f t="shared" si="1"/>
        <v>0</v>
      </c>
    </row>
    <row r="42" spans="1:8" ht="12.75">
      <c r="A42" s="17" t="s">
        <v>77</v>
      </c>
      <c r="B42" s="17" t="s">
        <v>541</v>
      </c>
      <c r="G42">
        <f t="shared" si="0"/>
        <v>0</v>
      </c>
      <c r="H42">
        <f t="shared" si="1"/>
        <v>0</v>
      </c>
    </row>
    <row r="43" spans="1:8" ht="12.75">
      <c r="A43" s="17" t="s">
        <v>78</v>
      </c>
      <c r="B43" s="17" t="s">
        <v>542</v>
      </c>
      <c r="G43">
        <f t="shared" si="0"/>
        <v>0</v>
      </c>
      <c r="H43">
        <f t="shared" si="1"/>
        <v>0</v>
      </c>
    </row>
    <row r="44" spans="1:8" ht="12.75">
      <c r="A44" s="17" t="s">
        <v>324</v>
      </c>
      <c r="B44" s="17" t="s">
        <v>543</v>
      </c>
      <c r="G44">
        <f t="shared" si="0"/>
        <v>0</v>
      </c>
      <c r="H44">
        <f t="shared" si="1"/>
        <v>0</v>
      </c>
    </row>
    <row r="45" spans="1:8" ht="12.75">
      <c r="A45" s="17" t="s">
        <v>325</v>
      </c>
      <c r="B45" s="17" t="s">
        <v>544</v>
      </c>
      <c r="G45">
        <f t="shared" si="0"/>
        <v>0</v>
      </c>
      <c r="H45">
        <f t="shared" si="1"/>
        <v>0</v>
      </c>
    </row>
    <row r="46" spans="1:8" ht="12.75">
      <c r="A46" s="17" t="s">
        <v>685</v>
      </c>
      <c r="B46" s="17" t="s">
        <v>552</v>
      </c>
      <c r="G46">
        <f t="shared" si="0"/>
        <v>0</v>
      </c>
      <c r="H46">
        <f t="shared" si="1"/>
        <v>0</v>
      </c>
    </row>
    <row r="47" spans="1:8" ht="12.75">
      <c r="A47" s="17" t="s">
        <v>470</v>
      </c>
      <c r="B47" s="17" t="s">
        <v>471</v>
      </c>
      <c r="G47">
        <f t="shared" si="0"/>
        <v>0</v>
      </c>
      <c r="H47">
        <f t="shared" si="1"/>
        <v>0</v>
      </c>
    </row>
    <row r="48" spans="1:8" ht="12.75">
      <c r="A48" s="17" t="s">
        <v>326</v>
      </c>
      <c r="B48" s="17" t="s">
        <v>545</v>
      </c>
      <c r="G48">
        <f t="shared" si="0"/>
        <v>0</v>
      </c>
      <c r="H48">
        <f t="shared" si="1"/>
        <v>0</v>
      </c>
    </row>
    <row r="49" spans="1:8" ht="12.75">
      <c r="A49" s="17" t="s">
        <v>327</v>
      </c>
      <c r="B49" s="17" t="s">
        <v>546</v>
      </c>
      <c r="C49" t="s">
        <v>212</v>
      </c>
      <c r="D49" t="s">
        <v>715</v>
      </c>
      <c r="G49">
        <f t="shared" si="0"/>
        <v>2</v>
      </c>
      <c r="H49">
        <f t="shared" si="1"/>
        <v>6</v>
      </c>
    </row>
    <row r="50" spans="1:8" ht="12.75">
      <c r="A50" s="17" t="s">
        <v>327</v>
      </c>
      <c r="B50" s="17" t="s">
        <v>547</v>
      </c>
      <c r="G50">
        <f t="shared" si="0"/>
        <v>0</v>
      </c>
      <c r="H50">
        <f t="shared" si="1"/>
        <v>0</v>
      </c>
    </row>
    <row r="51" spans="1:8" ht="12.75">
      <c r="A51" s="17" t="s">
        <v>629</v>
      </c>
      <c r="B51" s="17" t="s">
        <v>661</v>
      </c>
      <c r="G51">
        <f t="shared" si="0"/>
        <v>0</v>
      </c>
      <c r="H51">
        <f t="shared" si="1"/>
        <v>0</v>
      </c>
    </row>
    <row r="52" spans="1:8" ht="12.75">
      <c r="A52" s="17" t="s">
        <v>328</v>
      </c>
      <c r="B52" s="17" t="s">
        <v>548</v>
      </c>
      <c r="G52">
        <f t="shared" si="0"/>
        <v>0</v>
      </c>
      <c r="H52">
        <f t="shared" si="1"/>
        <v>0</v>
      </c>
    </row>
    <row r="53" spans="1:8" ht="12.75">
      <c r="A53" s="17" t="s">
        <v>329</v>
      </c>
      <c r="B53" s="17" t="s">
        <v>524</v>
      </c>
      <c r="G53">
        <f t="shared" si="0"/>
        <v>0</v>
      </c>
      <c r="H53">
        <f t="shared" si="1"/>
        <v>0</v>
      </c>
    </row>
    <row r="54" spans="1:8" ht="12.75">
      <c r="A54" s="17" t="s">
        <v>330</v>
      </c>
      <c r="B54" s="17" t="s">
        <v>549</v>
      </c>
      <c r="G54">
        <f t="shared" si="0"/>
        <v>0</v>
      </c>
      <c r="H54">
        <f t="shared" si="1"/>
        <v>0</v>
      </c>
    </row>
    <row r="55" spans="1:8" ht="12.75">
      <c r="A55" s="17" t="s">
        <v>567</v>
      </c>
      <c r="B55" s="17" t="s">
        <v>568</v>
      </c>
      <c r="G55">
        <f t="shared" si="0"/>
        <v>0</v>
      </c>
      <c r="H55">
        <f t="shared" si="1"/>
        <v>0</v>
      </c>
    </row>
    <row r="56" spans="1:8" ht="12.75">
      <c r="A56" s="17" t="s">
        <v>331</v>
      </c>
      <c r="B56" s="17" t="s">
        <v>550</v>
      </c>
      <c r="G56">
        <f t="shared" si="0"/>
        <v>0</v>
      </c>
      <c r="H56">
        <f t="shared" si="1"/>
        <v>0</v>
      </c>
    </row>
    <row r="57" spans="1:8" ht="12.75">
      <c r="A57" s="17" t="s">
        <v>111</v>
      </c>
      <c r="B57" s="17" t="s">
        <v>535</v>
      </c>
      <c r="C57" t="s">
        <v>204</v>
      </c>
      <c r="G57">
        <f t="shared" si="0"/>
        <v>1</v>
      </c>
      <c r="H57">
        <f t="shared" si="1"/>
        <v>3</v>
      </c>
    </row>
    <row r="58" spans="1:8" ht="12.75">
      <c r="A58" s="17" t="s">
        <v>332</v>
      </c>
      <c r="B58" s="17" t="s">
        <v>126</v>
      </c>
      <c r="G58">
        <f t="shared" si="0"/>
        <v>0</v>
      </c>
      <c r="H58">
        <f t="shared" si="1"/>
        <v>0</v>
      </c>
    </row>
    <row r="59" spans="1:8" ht="12.75">
      <c r="A59" s="17" t="s">
        <v>333</v>
      </c>
      <c r="B59" s="17" t="s">
        <v>551</v>
      </c>
      <c r="G59">
        <f t="shared" si="0"/>
        <v>0</v>
      </c>
      <c r="H59">
        <f t="shared" si="1"/>
        <v>0</v>
      </c>
    </row>
    <row r="60" spans="1:8" ht="12.75">
      <c r="A60" s="17" t="s">
        <v>593</v>
      </c>
      <c r="B60" s="17" t="s">
        <v>677</v>
      </c>
      <c r="G60">
        <f t="shared" si="0"/>
        <v>0</v>
      </c>
      <c r="H60">
        <f t="shared" si="1"/>
        <v>0</v>
      </c>
    </row>
    <row r="61" spans="1:8" ht="12.75">
      <c r="A61" s="17" t="s">
        <v>334</v>
      </c>
      <c r="B61" s="17" t="s">
        <v>163</v>
      </c>
      <c r="G61">
        <f t="shared" si="0"/>
        <v>0</v>
      </c>
      <c r="H61">
        <f t="shared" si="1"/>
        <v>0</v>
      </c>
    </row>
    <row r="62" spans="1:8" ht="12.75">
      <c r="A62" s="17" t="s">
        <v>335</v>
      </c>
      <c r="B62" s="17" t="s">
        <v>525</v>
      </c>
      <c r="G62">
        <f t="shared" si="0"/>
        <v>0</v>
      </c>
      <c r="H62">
        <f t="shared" si="1"/>
        <v>0</v>
      </c>
    </row>
    <row r="63" spans="1:8" ht="12.75">
      <c r="A63" s="17" t="s">
        <v>336</v>
      </c>
      <c r="B63" s="17" t="s">
        <v>525</v>
      </c>
      <c r="G63">
        <f t="shared" si="0"/>
        <v>0</v>
      </c>
      <c r="H63">
        <f t="shared" si="1"/>
        <v>0</v>
      </c>
    </row>
    <row r="64" spans="1:8" ht="12.75">
      <c r="A64" s="17" t="s">
        <v>336</v>
      </c>
      <c r="B64" s="17" t="s">
        <v>554</v>
      </c>
      <c r="G64">
        <f t="shared" si="0"/>
        <v>0</v>
      </c>
      <c r="H64">
        <f t="shared" si="1"/>
        <v>0</v>
      </c>
    </row>
    <row r="65" spans="1:8" ht="12.75">
      <c r="A65" s="17" t="s">
        <v>337</v>
      </c>
      <c r="B65" s="17" t="s">
        <v>555</v>
      </c>
      <c r="G65">
        <f t="shared" si="0"/>
        <v>0</v>
      </c>
      <c r="H65">
        <f t="shared" si="1"/>
        <v>0</v>
      </c>
    </row>
    <row r="66" spans="1:8" ht="12.75">
      <c r="A66" s="17" t="s">
        <v>338</v>
      </c>
      <c r="B66" s="17" t="s">
        <v>556</v>
      </c>
      <c r="G66">
        <f t="shared" si="0"/>
        <v>0</v>
      </c>
      <c r="H66">
        <f t="shared" si="1"/>
        <v>0</v>
      </c>
    </row>
    <row r="67" spans="1:8" ht="12.75">
      <c r="A67" s="17" t="s">
        <v>339</v>
      </c>
      <c r="B67" s="17" t="s">
        <v>557</v>
      </c>
      <c r="G67">
        <f t="shared" si="0"/>
        <v>0</v>
      </c>
      <c r="H67">
        <f t="shared" si="1"/>
        <v>0</v>
      </c>
    </row>
    <row r="68" spans="1:8" ht="12.75">
      <c r="A68" s="17" t="s">
        <v>340</v>
      </c>
      <c r="B68" s="17" t="s">
        <v>558</v>
      </c>
      <c r="G68">
        <f t="shared" si="0"/>
        <v>0</v>
      </c>
      <c r="H68">
        <f t="shared" si="1"/>
        <v>0</v>
      </c>
    </row>
    <row r="69" spans="1:8" ht="12.75">
      <c r="A69" s="17" t="s">
        <v>341</v>
      </c>
      <c r="B69" s="17" t="s">
        <v>559</v>
      </c>
      <c r="G69">
        <f t="shared" si="0"/>
        <v>0</v>
      </c>
      <c r="H69">
        <f t="shared" si="1"/>
        <v>0</v>
      </c>
    </row>
    <row r="70" spans="1:8" ht="12.75">
      <c r="A70" s="17" t="s">
        <v>630</v>
      </c>
      <c r="B70" s="17" t="s">
        <v>674</v>
      </c>
      <c r="G70">
        <f>COUNTA(C70:F70)</f>
        <v>0</v>
      </c>
      <c r="H70">
        <f t="shared" si="1"/>
        <v>0</v>
      </c>
    </row>
    <row r="71" spans="1:8" ht="12.75">
      <c r="A71" s="17" t="s">
        <v>686</v>
      </c>
      <c r="B71" s="17" t="s">
        <v>687</v>
      </c>
      <c r="G71">
        <f t="shared" si="0"/>
        <v>0</v>
      </c>
      <c r="H71">
        <f aca="true" t="shared" si="2" ref="H71:H134">(G71*3)</f>
        <v>0</v>
      </c>
    </row>
    <row r="72" spans="1:8" ht="12.75">
      <c r="A72" s="17" t="s">
        <v>342</v>
      </c>
      <c r="B72" s="17" t="s">
        <v>560</v>
      </c>
      <c r="G72">
        <f t="shared" si="0"/>
        <v>0</v>
      </c>
      <c r="H72">
        <f t="shared" si="2"/>
        <v>0</v>
      </c>
    </row>
    <row r="73" spans="1:8" ht="12.75">
      <c r="A73" s="17" t="s">
        <v>596</v>
      </c>
      <c r="B73" s="17" t="s">
        <v>597</v>
      </c>
      <c r="C73" t="s">
        <v>3</v>
      </c>
      <c r="G73">
        <f t="shared" si="0"/>
        <v>1</v>
      </c>
      <c r="H73">
        <f t="shared" si="2"/>
        <v>3</v>
      </c>
    </row>
    <row r="74" spans="1:8" ht="12.75">
      <c r="A74" s="17" t="s">
        <v>99</v>
      </c>
      <c r="B74" s="17" t="s">
        <v>100</v>
      </c>
      <c r="G74">
        <f t="shared" si="0"/>
        <v>0</v>
      </c>
      <c r="H74">
        <f t="shared" si="2"/>
        <v>0</v>
      </c>
    </row>
    <row r="75" spans="1:8" ht="12.75">
      <c r="A75" s="17" t="s">
        <v>343</v>
      </c>
      <c r="B75" s="17" t="s">
        <v>561</v>
      </c>
      <c r="G75">
        <f aca="true" t="shared" si="3" ref="G75:G148">COUNTA(C75:F75)</f>
        <v>0</v>
      </c>
      <c r="H75">
        <f t="shared" si="2"/>
        <v>0</v>
      </c>
    </row>
    <row r="76" spans="1:8" ht="12.75">
      <c r="A76" s="17" t="s">
        <v>344</v>
      </c>
      <c r="B76" s="17" t="s">
        <v>562</v>
      </c>
      <c r="G76">
        <f t="shared" si="3"/>
        <v>0</v>
      </c>
      <c r="H76">
        <f t="shared" si="2"/>
        <v>0</v>
      </c>
    </row>
    <row r="77" spans="1:8" ht="12.75">
      <c r="A77" s="17" t="s">
        <v>345</v>
      </c>
      <c r="B77" s="17" t="s">
        <v>228</v>
      </c>
      <c r="G77">
        <f t="shared" si="3"/>
        <v>0</v>
      </c>
      <c r="H77">
        <f t="shared" si="2"/>
        <v>0</v>
      </c>
    </row>
    <row r="78" spans="1:8" ht="12.75">
      <c r="A78" s="17" t="s">
        <v>346</v>
      </c>
      <c r="B78" s="17" t="s">
        <v>229</v>
      </c>
      <c r="G78">
        <f t="shared" si="3"/>
        <v>0</v>
      </c>
      <c r="H78">
        <f t="shared" si="2"/>
        <v>0</v>
      </c>
    </row>
    <row r="79" spans="1:8" ht="12.75">
      <c r="A79" s="17" t="s">
        <v>347</v>
      </c>
      <c r="B79" s="17" t="s">
        <v>490</v>
      </c>
      <c r="G79">
        <f t="shared" si="3"/>
        <v>0</v>
      </c>
      <c r="H79">
        <f t="shared" si="2"/>
        <v>0</v>
      </c>
    </row>
    <row r="80" spans="1:8" ht="12.75">
      <c r="A80" s="17" t="s">
        <v>569</v>
      </c>
      <c r="B80" s="17" t="s">
        <v>230</v>
      </c>
      <c r="G80">
        <f t="shared" si="3"/>
        <v>0</v>
      </c>
      <c r="H80">
        <f t="shared" si="2"/>
        <v>0</v>
      </c>
    </row>
    <row r="81" spans="1:8" ht="12.75">
      <c r="A81" s="17" t="s">
        <v>348</v>
      </c>
      <c r="B81" s="17" t="s">
        <v>231</v>
      </c>
      <c r="G81">
        <f t="shared" si="3"/>
        <v>0</v>
      </c>
      <c r="H81">
        <f t="shared" si="2"/>
        <v>0</v>
      </c>
    </row>
    <row r="82" spans="1:8" ht="12.75">
      <c r="A82" s="17" t="s">
        <v>631</v>
      </c>
      <c r="B82" s="17" t="s">
        <v>539</v>
      </c>
      <c r="G82">
        <f t="shared" si="3"/>
        <v>0</v>
      </c>
      <c r="H82">
        <f t="shared" si="2"/>
        <v>0</v>
      </c>
    </row>
    <row r="83" spans="1:8" ht="12.75">
      <c r="A83" s="17" t="s">
        <v>617</v>
      </c>
      <c r="B83" s="17" t="s">
        <v>549</v>
      </c>
      <c r="G83">
        <f t="shared" si="3"/>
        <v>0</v>
      </c>
      <c r="H83">
        <f t="shared" si="2"/>
        <v>0</v>
      </c>
    </row>
    <row r="84" spans="1:8" ht="12.75">
      <c r="A84" s="17" t="s">
        <v>349</v>
      </c>
      <c r="B84" s="17" t="s">
        <v>232</v>
      </c>
      <c r="G84">
        <f t="shared" si="3"/>
        <v>0</v>
      </c>
      <c r="H84">
        <f t="shared" si="2"/>
        <v>0</v>
      </c>
    </row>
    <row r="85" spans="1:8" ht="12.75">
      <c r="A85" s="17" t="s">
        <v>350</v>
      </c>
      <c r="B85" s="17" t="s">
        <v>234</v>
      </c>
      <c r="G85">
        <f t="shared" si="3"/>
        <v>0</v>
      </c>
      <c r="H85">
        <f t="shared" si="2"/>
        <v>0</v>
      </c>
    </row>
    <row r="86" spans="1:8" ht="12.75">
      <c r="A86" s="17" t="s">
        <v>351</v>
      </c>
      <c r="B86" s="17" t="s">
        <v>230</v>
      </c>
      <c r="G86">
        <f t="shared" si="3"/>
        <v>0</v>
      </c>
      <c r="H86">
        <f t="shared" si="2"/>
        <v>0</v>
      </c>
    </row>
    <row r="87" spans="1:8" ht="12.75">
      <c r="A87" s="17" t="s">
        <v>352</v>
      </c>
      <c r="B87" s="17" t="s">
        <v>533</v>
      </c>
      <c r="G87">
        <f t="shared" si="3"/>
        <v>0</v>
      </c>
      <c r="H87">
        <f t="shared" si="2"/>
        <v>0</v>
      </c>
    </row>
    <row r="88" spans="1:8" ht="12.75">
      <c r="A88" s="17" t="s">
        <v>353</v>
      </c>
      <c r="B88" s="17" t="s">
        <v>417</v>
      </c>
      <c r="C88" t="s">
        <v>713</v>
      </c>
      <c r="G88">
        <f t="shared" si="3"/>
        <v>1</v>
      </c>
      <c r="H88">
        <f t="shared" si="2"/>
        <v>3</v>
      </c>
    </row>
    <row r="89" spans="1:8" ht="12.75">
      <c r="A89" s="17" t="s">
        <v>242</v>
      </c>
      <c r="B89" s="17" t="s">
        <v>550</v>
      </c>
      <c r="G89">
        <f t="shared" si="3"/>
        <v>0</v>
      </c>
      <c r="H89">
        <f t="shared" si="2"/>
        <v>0</v>
      </c>
    </row>
    <row r="90" spans="1:8" ht="12.75">
      <c r="A90" s="17" t="s">
        <v>354</v>
      </c>
      <c r="B90" s="17" t="s">
        <v>235</v>
      </c>
      <c r="G90">
        <f t="shared" si="3"/>
        <v>0</v>
      </c>
      <c r="H90">
        <f t="shared" si="2"/>
        <v>0</v>
      </c>
    </row>
    <row r="91" spans="1:8" ht="12.75">
      <c r="A91" s="17" t="s">
        <v>570</v>
      </c>
      <c r="B91" s="17" t="s">
        <v>571</v>
      </c>
      <c r="G91">
        <f t="shared" si="3"/>
        <v>0</v>
      </c>
      <c r="H91">
        <f t="shared" si="2"/>
        <v>0</v>
      </c>
    </row>
    <row r="92" spans="1:8" ht="12.75">
      <c r="A92" s="17" t="s">
        <v>243</v>
      </c>
      <c r="B92" s="17" t="s">
        <v>459</v>
      </c>
      <c r="G92">
        <f t="shared" si="3"/>
        <v>0</v>
      </c>
      <c r="H92">
        <f t="shared" si="2"/>
        <v>0</v>
      </c>
    </row>
    <row r="93" spans="1:8" ht="12.75">
      <c r="A93" s="17" t="s">
        <v>355</v>
      </c>
      <c r="B93" s="17" t="s">
        <v>236</v>
      </c>
      <c r="G93">
        <f t="shared" si="3"/>
        <v>0</v>
      </c>
      <c r="H93">
        <f t="shared" si="2"/>
        <v>0</v>
      </c>
    </row>
    <row r="94" spans="1:8" ht="12.75">
      <c r="A94" s="17" t="s">
        <v>112</v>
      </c>
      <c r="B94" s="17" t="s">
        <v>241</v>
      </c>
      <c r="G94">
        <f t="shared" si="3"/>
        <v>0</v>
      </c>
      <c r="H94">
        <f t="shared" si="2"/>
        <v>0</v>
      </c>
    </row>
    <row r="95" spans="1:8" ht="12.75">
      <c r="A95" s="17" t="s">
        <v>356</v>
      </c>
      <c r="B95" s="17" t="s">
        <v>238</v>
      </c>
      <c r="G95">
        <f t="shared" si="3"/>
        <v>0</v>
      </c>
      <c r="H95">
        <f t="shared" si="2"/>
        <v>0</v>
      </c>
    </row>
    <row r="96" spans="1:8" ht="12.75">
      <c r="A96" s="17" t="s">
        <v>594</v>
      </c>
      <c r="B96" s="17" t="s">
        <v>237</v>
      </c>
      <c r="G96">
        <f t="shared" si="3"/>
        <v>0</v>
      </c>
      <c r="H96">
        <f t="shared" si="2"/>
        <v>0</v>
      </c>
    </row>
    <row r="97" spans="1:8" ht="12.75">
      <c r="A97" s="17" t="s">
        <v>657</v>
      </c>
      <c r="B97" s="17" t="s">
        <v>535</v>
      </c>
      <c r="G97">
        <f t="shared" si="3"/>
        <v>0</v>
      </c>
      <c r="H97">
        <f t="shared" si="2"/>
        <v>0</v>
      </c>
    </row>
    <row r="98" spans="1:8" ht="12.75">
      <c r="A98" s="17" t="s">
        <v>357</v>
      </c>
      <c r="B98" s="17" t="s">
        <v>230</v>
      </c>
      <c r="G98">
        <f t="shared" si="3"/>
        <v>0</v>
      </c>
      <c r="H98">
        <f t="shared" si="2"/>
        <v>0</v>
      </c>
    </row>
    <row r="99" spans="1:8" ht="12.75">
      <c r="A99" s="17" t="s">
        <v>358</v>
      </c>
      <c r="B99" s="17" t="s">
        <v>238</v>
      </c>
      <c r="G99">
        <f t="shared" si="3"/>
        <v>0</v>
      </c>
      <c r="H99">
        <f t="shared" si="2"/>
        <v>0</v>
      </c>
    </row>
    <row r="100" spans="1:8" ht="12.75">
      <c r="A100" s="17" t="s">
        <v>359</v>
      </c>
      <c r="B100" s="17" t="s">
        <v>27</v>
      </c>
      <c r="G100">
        <f t="shared" si="3"/>
        <v>0</v>
      </c>
      <c r="H100">
        <f t="shared" si="2"/>
        <v>0</v>
      </c>
    </row>
    <row r="101" spans="1:8" ht="12.75">
      <c r="A101" s="17" t="s">
        <v>360</v>
      </c>
      <c r="B101" s="17" t="s">
        <v>239</v>
      </c>
      <c r="G101">
        <f t="shared" si="3"/>
        <v>0</v>
      </c>
      <c r="H101">
        <f t="shared" si="2"/>
        <v>0</v>
      </c>
    </row>
    <row r="102" spans="1:8" ht="12.75">
      <c r="A102" s="17" t="s">
        <v>676</v>
      </c>
      <c r="B102" s="17" t="s">
        <v>677</v>
      </c>
      <c r="G102">
        <f t="shared" si="3"/>
        <v>0</v>
      </c>
      <c r="H102">
        <f t="shared" si="2"/>
        <v>0</v>
      </c>
    </row>
    <row r="103" spans="1:8" ht="12.75">
      <c r="A103" s="17" t="s">
        <v>572</v>
      </c>
      <c r="B103" s="17" t="s">
        <v>573</v>
      </c>
      <c r="G103">
        <f t="shared" si="3"/>
        <v>0</v>
      </c>
      <c r="H103">
        <f t="shared" si="2"/>
        <v>0</v>
      </c>
    </row>
    <row r="104" spans="1:8" ht="12.75">
      <c r="A104" s="17" t="s">
        <v>361</v>
      </c>
      <c r="B104" s="17" t="s">
        <v>240</v>
      </c>
      <c r="G104">
        <f t="shared" si="3"/>
        <v>0</v>
      </c>
      <c r="H104">
        <f t="shared" si="2"/>
        <v>0</v>
      </c>
    </row>
    <row r="105" spans="1:8" ht="12.75">
      <c r="A105" s="17" t="s">
        <v>615</v>
      </c>
      <c r="B105" s="17" t="s">
        <v>616</v>
      </c>
      <c r="G105">
        <f t="shared" si="3"/>
        <v>0</v>
      </c>
      <c r="H105">
        <f t="shared" si="2"/>
        <v>0</v>
      </c>
    </row>
    <row r="106" spans="1:8" ht="12.75">
      <c r="A106" s="17" t="s">
        <v>362</v>
      </c>
      <c r="B106" s="17" t="s">
        <v>33</v>
      </c>
      <c r="C106" t="s">
        <v>210</v>
      </c>
      <c r="G106">
        <f t="shared" si="3"/>
        <v>1</v>
      </c>
      <c r="H106">
        <f t="shared" si="2"/>
        <v>3</v>
      </c>
    </row>
    <row r="107" spans="1:8" ht="12.75">
      <c r="A107" s="17" t="s">
        <v>363</v>
      </c>
      <c r="B107" s="17" t="s">
        <v>563</v>
      </c>
      <c r="G107">
        <f t="shared" si="3"/>
        <v>0</v>
      </c>
      <c r="H107">
        <f t="shared" si="2"/>
        <v>0</v>
      </c>
    </row>
    <row r="108" spans="1:8" ht="12.75">
      <c r="A108" s="17" t="s">
        <v>364</v>
      </c>
      <c r="B108" s="17" t="s">
        <v>241</v>
      </c>
      <c r="G108">
        <f t="shared" si="3"/>
        <v>0</v>
      </c>
      <c r="H108">
        <f t="shared" si="2"/>
        <v>0</v>
      </c>
    </row>
    <row r="109" spans="1:8" ht="12.75">
      <c r="A109" s="17" t="s">
        <v>244</v>
      </c>
      <c r="B109" s="17" t="s">
        <v>418</v>
      </c>
      <c r="G109">
        <f t="shared" si="3"/>
        <v>0</v>
      </c>
      <c r="H109">
        <f t="shared" si="2"/>
        <v>0</v>
      </c>
    </row>
    <row r="110" spans="1:8" ht="12.75">
      <c r="A110" s="17" t="s">
        <v>365</v>
      </c>
      <c r="B110" s="17" t="s">
        <v>528</v>
      </c>
      <c r="G110">
        <f t="shared" si="3"/>
        <v>0</v>
      </c>
      <c r="H110">
        <f t="shared" si="2"/>
        <v>0</v>
      </c>
    </row>
    <row r="111" spans="1:8" ht="12.75">
      <c r="A111" s="17" t="s">
        <v>366</v>
      </c>
      <c r="B111" s="17" t="s">
        <v>7</v>
      </c>
      <c r="G111">
        <f t="shared" si="3"/>
        <v>0</v>
      </c>
      <c r="H111">
        <f t="shared" si="2"/>
        <v>0</v>
      </c>
    </row>
    <row r="112" spans="1:8" ht="12.75">
      <c r="A112" s="17" t="s">
        <v>613</v>
      </c>
      <c r="B112" s="17" t="s">
        <v>614</v>
      </c>
      <c r="G112">
        <f t="shared" si="3"/>
        <v>0</v>
      </c>
      <c r="H112">
        <f t="shared" si="2"/>
        <v>0</v>
      </c>
    </row>
    <row r="113" spans="1:8" ht="12.75">
      <c r="A113" s="17" t="s">
        <v>367</v>
      </c>
      <c r="B113" s="17" t="s">
        <v>490</v>
      </c>
      <c r="G113">
        <f t="shared" si="3"/>
        <v>0</v>
      </c>
      <c r="H113">
        <f t="shared" si="2"/>
        <v>0</v>
      </c>
    </row>
    <row r="114" spans="1:8" ht="12.75">
      <c r="A114" s="17" t="s">
        <v>368</v>
      </c>
      <c r="B114" s="17" t="s">
        <v>8</v>
      </c>
      <c r="G114">
        <f t="shared" si="3"/>
        <v>0</v>
      </c>
      <c r="H114">
        <f t="shared" si="2"/>
        <v>0</v>
      </c>
    </row>
    <row r="115" spans="1:8" ht="12.75">
      <c r="A115" s="17" t="s">
        <v>369</v>
      </c>
      <c r="B115" s="17" t="s">
        <v>9</v>
      </c>
      <c r="G115">
        <f t="shared" si="3"/>
        <v>0</v>
      </c>
      <c r="H115">
        <f t="shared" si="2"/>
        <v>0</v>
      </c>
    </row>
    <row r="116" spans="1:8" ht="12.75">
      <c r="A116" s="17" t="s">
        <v>477</v>
      </c>
      <c r="B116" s="17" t="s">
        <v>645</v>
      </c>
      <c r="G116">
        <f t="shared" si="3"/>
        <v>0</v>
      </c>
      <c r="H116">
        <f t="shared" si="2"/>
        <v>0</v>
      </c>
    </row>
    <row r="117" spans="1:8" ht="12.75">
      <c r="A117" s="17" t="s">
        <v>477</v>
      </c>
      <c r="B117" s="17" t="s">
        <v>230</v>
      </c>
      <c r="G117">
        <f t="shared" si="3"/>
        <v>0</v>
      </c>
      <c r="H117">
        <f t="shared" si="2"/>
        <v>0</v>
      </c>
    </row>
    <row r="118" spans="1:8" ht="12.75">
      <c r="A118" s="17" t="s">
        <v>370</v>
      </c>
      <c r="B118" s="17" t="s">
        <v>10</v>
      </c>
      <c r="G118">
        <f t="shared" si="3"/>
        <v>0</v>
      </c>
      <c r="H118">
        <f t="shared" si="2"/>
        <v>0</v>
      </c>
    </row>
    <row r="119" spans="1:8" ht="12.75">
      <c r="A119" s="17" t="s">
        <v>371</v>
      </c>
      <c r="B119" s="17" t="s">
        <v>7</v>
      </c>
      <c r="G119">
        <f t="shared" si="3"/>
        <v>0</v>
      </c>
      <c r="H119">
        <f t="shared" si="2"/>
        <v>0</v>
      </c>
    </row>
    <row r="120" spans="1:8" ht="12.75">
      <c r="A120" s="17" t="s">
        <v>372</v>
      </c>
      <c r="B120" s="17" t="s">
        <v>120</v>
      </c>
      <c r="C120" t="s">
        <v>1</v>
      </c>
      <c r="G120">
        <f t="shared" si="3"/>
        <v>1</v>
      </c>
      <c r="H120">
        <f t="shared" si="2"/>
        <v>3</v>
      </c>
    </row>
    <row r="121" spans="1:8" ht="12.75">
      <c r="A121" s="17" t="s">
        <v>373</v>
      </c>
      <c r="B121" s="17" t="s">
        <v>524</v>
      </c>
      <c r="G121">
        <f t="shared" si="3"/>
        <v>0</v>
      </c>
      <c r="H121">
        <f t="shared" si="2"/>
        <v>0</v>
      </c>
    </row>
    <row r="122" spans="1:8" ht="12.75">
      <c r="A122" s="17" t="s">
        <v>374</v>
      </c>
      <c r="B122" s="17" t="s">
        <v>12</v>
      </c>
      <c r="G122">
        <f t="shared" si="3"/>
        <v>0</v>
      </c>
      <c r="H122">
        <f t="shared" si="2"/>
        <v>0</v>
      </c>
    </row>
    <row r="123" spans="1:8" ht="12.75">
      <c r="A123" s="17" t="s">
        <v>375</v>
      </c>
      <c r="B123" s="17" t="s">
        <v>13</v>
      </c>
      <c r="G123">
        <f t="shared" si="3"/>
        <v>0</v>
      </c>
      <c r="H123">
        <f t="shared" si="2"/>
        <v>0</v>
      </c>
    </row>
    <row r="124" spans="1:8" ht="12.75">
      <c r="A124" s="17" t="s">
        <v>376</v>
      </c>
      <c r="B124" s="17" t="s">
        <v>14</v>
      </c>
      <c r="G124">
        <f t="shared" si="3"/>
        <v>0</v>
      </c>
      <c r="H124">
        <f t="shared" si="2"/>
        <v>0</v>
      </c>
    </row>
    <row r="125" spans="1:8" ht="12.75">
      <c r="A125" s="17" t="s">
        <v>377</v>
      </c>
      <c r="B125" s="17" t="s">
        <v>15</v>
      </c>
      <c r="G125">
        <f t="shared" si="3"/>
        <v>0</v>
      </c>
      <c r="H125">
        <f t="shared" si="2"/>
        <v>0</v>
      </c>
    </row>
    <row r="126" spans="1:8" ht="12.75">
      <c r="A126" s="17" t="s">
        <v>478</v>
      </c>
      <c r="B126" s="17" t="s">
        <v>232</v>
      </c>
      <c r="G126">
        <f t="shared" si="3"/>
        <v>0</v>
      </c>
      <c r="H126">
        <f t="shared" si="2"/>
        <v>0</v>
      </c>
    </row>
    <row r="127" spans="1:8" ht="12.75">
      <c r="A127" s="17" t="s">
        <v>245</v>
      </c>
      <c r="B127" s="17" t="s">
        <v>419</v>
      </c>
      <c r="G127">
        <f t="shared" si="3"/>
        <v>0</v>
      </c>
      <c r="H127">
        <f t="shared" si="2"/>
        <v>0</v>
      </c>
    </row>
    <row r="128" spans="1:8" ht="12.75">
      <c r="A128" s="17" t="s">
        <v>378</v>
      </c>
      <c r="B128" s="17" t="s">
        <v>522</v>
      </c>
      <c r="G128">
        <f t="shared" si="3"/>
        <v>0</v>
      </c>
      <c r="H128">
        <f t="shared" si="2"/>
        <v>0</v>
      </c>
    </row>
    <row r="129" spans="1:8" ht="12.75">
      <c r="A129" s="17" t="s">
        <v>479</v>
      </c>
      <c r="B129" s="17" t="s">
        <v>241</v>
      </c>
      <c r="G129">
        <f t="shared" si="3"/>
        <v>0</v>
      </c>
      <c r="H129">
        <f t="shared" si="2"/>
        <v>0</v>
      </c>
    </row>
    <row r="130" spans="1:8" ht="12.75">
      <c r="A130" s="17" t="s">
        <v>379</v>
      </c>
      <c r="B130" s="17" t="s">
        <v>17</v>
      </c>
      <c r="G130">
        <f t="shared" si="3"/>
        <v>0</v>
      </c>
      <c r="H130">
        <f t="shared" si="2"/>
        <v>0</v>
      </c>
    </row>
    <row r="131" spans="1:8" ht="12.75">
      <c r="A131" s="17" t="s">
        <v>667</v>
      </c>
      <c r="B131" s="17" t="s">
        <v>668</v>
      </c>
      <c r="C131" t="s">
        <v>714</v>
      </c>
      <c r="G131">
        <f t="shared" si="3"/>
        <v>1</v>
      </c>
      <c r="H131">
        <f t="shared" si="2"/>
        <v>3</v>
      </c>
    </row>
    <row r="132" spans="1:8" ht="12.75">
      <c r="A132" s="17" t="s">
        <v>589</v>
      </c>
      <c r="B132" s="17" t="s">
        <v>11</v>
      </c>
      <c r="G132">
        <f t="shared" si="3"/>
        <v>0</v>
      </c>
      <c r="H132">
        <f t="shared" si="2"/>
        <v>0</v>
      </c>
    </row>
    <row r="133" spans="1:8" ht="12.75">
      <c r="A133" s="17" t="s">
        <v>380</v>
      </c>
      <c r="B133" s="17" t="s">
        <v>19</v>
      </c>
      <c r="G133">
        <f t="shared" si="3"/>
        <v>0</v>
      </c>
      <c r="H133">
        <f t="shared" si="2"/>
        <v>0</v>
      </c>
    </row>
    <row r="134" spans="1:8" ht="12.75">
      <c r="A134" s="17" t="s">
        <v>381</v>
      </c>
      <c r="B134" s="17" t="s">
        <v>20</v>
      </c>
      <c r="G134">
        <f t="shared" si="3"/>
        <v>0</v>
      </c>
      <c r="H134">
        <f t="shared" si="2"/>
        <v>0</v>
      </c>
    </row>
    <row r="135" spans="1:8" ht="12.75">
      <c r="A135" s="17" t="s">
        <v>382</v>
      </c>
      <c r="B135" s="17" t="s">
        <v>21</v>
      </c>
      <c r="G135">
        <f t="shared" si="3"/>
        <v>0</v>
      </c>
      <c r="H135">
        <f aca="true" t="shared" si="4" ref="H135:H198">(G135*3)</f>
        <v>0</v>
      </c>
    </row>
    <row r="136" spans="1:8" ht="12.75">
      <c r="A136" s="17" t="s">
        <v>246</v>
      </c>
      <c r="B136" s="17" t="s">
        <v>420</v>
      </c>
      <c r="G136">
        <f t="shared" si="3"/>
        <v>0</v>
      </c>
      <c r="H136">
        <f t="shared" si="4"/>
        <v>0</v>
      </c>
    </row>
    <row r="137" spans="1:8" ht="12.75">
      <c r="A137" s="17" t="s">
        <v>247</v>
      </c>
      <c r="B137" s="17" t="s">
        <v>230</v>
      </c>
      <c r="G137">
        <f t="shared" si="3"/>
        <v>0</v>
      </c>
      <c r="H137">
        <f t="shared" si="4"/>
        <v>0</v>
      </c>
    </row>
    <row r="138" spans="1:8" ht="12.75">
      <c r="A138" s="17" t="s">
        <v>248</v>
      </c>
      <c r="B138" s="17" t="s">
        <v>421</v>
      </c>
      <c r="G138">
        <f t="shared" si="3"/>
        <v>0</v>
      </c>
      <c r="H138">
        <f t="shared" si="4"/>
        <v>0</v>
      </c>
    </row>
    <row r="139" spans="1:8" ht="12.75">
      <c r="A139" s="17" t="s">
        <v>384</v>
      </c>
      <c r="B139" s="17" t="s">
        <v>524</v>
      </c>
      <c r="G139">
        <f t="shared" si="3"/>
        <v>0</v>
      </c>
      <c r="H139">
        <f t="shared" si="4"/>
        <v>0</v>
      </c>
    </row>
    <row r="140" spans="1:8" ht="12.75">
      <c r="A140" s="17" t="s">
        <v>385</v>
      </c>
      <c r="B140" s="17" t="s">
        <v>22</v>
      </c>
      <c r="G140">
        <f t="shared" si="3"/>
        <v>0</v>
      </c>
      <c r="H140">
        <f t="shared" si="4"/>
        <v>0</v>
      </c>
    </row>
    <row r="141" spans="1:8" ht="12.75">
      <c r="A141" s="17" t="s">
        <v>612</v>
      </c>
      <c r="B141" s="17" t="s">
        <v>602</v>
      </c>
      <c r="G141">
        <f t="shared" si="3"/>
        <v>0</v>
      </c>
      <c r="H141">
        <f t="shared" si="4"/>
        <v>0</v>
      </c>
    </row>
    <row r="142" spans="1:8" ht="12.75">
      <c r="A142" s="17" t="s">
        <v>101</v>
      </c>
      <c r="B142" s="17" t="s">
        <v>13</v>
      </c>
      <c r="G142">
        <f t="shared" si="3"/>
        <v>0</v>
      </c>
      <c r="H142">
        <f t="shared" si="4"/>
        <v>0</v>
      </c>
    </row>
    <row r="143" spans="1:8" ht="12.75">
      <c r="A143" s="17" t="s">
        <v>386</v>
      </c>
      <c r="B143" s="17" t="s">
        <v>23</v>
      </c>
      <c r="G143">
        <f t="shared" si="3"/>
        <v>0</v>
      </c>
      <c r="H143">
        <f t="shared" si="4"/>
        <v>0</v>
      </c>
    </row>
    <row r="144" spans="1:8" ht="12.75">
      <c r="A144" s="17" t="s">
        <v>387</v>
      </c>
      <c r="B144" s="17" t="s">
        <v>11</v>
      </c>
      <c r="G144">
        <f t="shared" si="3"/>
        <v>0</v>
      </c>
      <c r="H144">
        <f t="shared" si="4"/>
        <v>0</v>
      </c>
    </row>
    <row r="145" spans="1:8" ht="12.75">
      <c r="A145" s="17" t="s">
        <v>678</v>
      </c>
      <c r="B145" s="17" t="s">
        <v>163</v>
      </c>
      <c r="G145">
        <f t="shared" si="3"/>
        <v>0</v>
      </c>
      <c r="H145">
        <f t="shared" si="4"/>
        <v>0</v>
      </c>
    </row>
    <row r="146" spans="1:8" ht="12.75">
      <c r="A146" s="17" t="s">
        <v>249</v>
      </c>
      <c r="B146" s="17" t="s">
        <v>422</v>
      </c>
      <c r="G146">
        <f t="shared" si="3"/>
        <v>0</v>
      </c>
      <c r="H146">
        <f t="shared" si="4"/>
        <v>0</v>
      </c>
    </row>
    <row r="147" spans="1:8" ht="12.75">
      <c r="A147" s="17" t="s">
        <v>389</v>
      </c>
      <c r="B147" s="17" t="s">
        <v>24</v>
      </c>
      <c r="G147">
        <f t="shared" si="3"/>
        <v>0</v>
      </c>
      <c r="H147">
        <f t="shared" si="4"/>
        <v>0</v>
      </c>
    </row>
    <row r="148" spans="1:8" ht="12.75">
      <c r="A148" s="17" t="s">
        <v>390</v>
      </c>
      <c r="B148" s="17" t="s">
        <v>25</v>
      </c>
      <c r="G148">
        <f t="shared" si="3"/>
        <v>0</v>
      </c>
      <c r="H148">
        <f t="shared" si="4"/>
        <v>0</v>
      </c>
    </row>
    <row r="149" spans="1:8" ht="12.75">
      <c r="A149" s="17" t="s">
        <v>250</v>
      </c>
      <c r="B149" s="17" t="s">
        <v>423</v>
      </c>
      <c r="G149">
        <f aca="true" t="shared" si="5" ref="G149:G217">COUNTA(C149:F149)</f>
        <v>0</v>
      </c>
      <c r="H149">
        <f t="shared" si="4"/>
        <v>0</v>
      </c>
    </row>
    <row r="150" spans="1:8" ht="12.75">
      <c r="A150" s="17" t="s">
        <v>391</v>
      </c>
      <c r="B150" s="17" t="s">
        <v>14</v>
      </c>
      <c r="G150">
        <f t="shared" si="5"/>
        <v>0</v>
      </c>
      <c r="H150">
        <f t="shared" si="4"/>
        <v>0</v>
      </c>
    </row>
    <row r="151" spans="1:8" ht="12.75">
      <c r="A151" s="17" t="s">
        <v>392</v>
      </c>
      <c r="B151" s="17" t="s">
        <v>33</v>
      </c>
      <c r="G151">
        <f t="shared" si="5"/>
        <v>0</v>
      </c>
      <c r="H151">
        <f t="shared" si="4"/>
        <v>0</v>
      </c>
    </row>
    <row r="152" spans="1:8" ht="12.75">
      <c r="A152" s="17" t="s">
        <v>392</v>
      </c>
      <c r="B152" s="17" t="s">
        <v>43</v>
      </c>
      <c r="G152">
        <f t="shared" si="5"/>
        <v>0</v>
      </c>
      <c r="H152">
        <f t="shared" si="4"/>
        <v>0</v>
      </c>
    </row>
    <row r="153" spans="1:8" ht="12.75">
      <c r="A153" s="17" t="s">
        <v>393</v>
      </c>
      <c r="B153" s="17" t="s">
        <v>308</v>
      </c>
      <c r="G153">
        <f t="shared" si="5"/>
        <v>0</v>
      </c>
      <c r="H153">
        <f t="shared" si="4"/>
        <v>0</v>
      </c>
    </row>
    <row r="154" spans="1:8" ht="12.75">
      <c r="A154" s="17" t="s">
        <v>393</v>
      </c>
      <c r="B154" s="17" t="s">
        <v>18</v>
      </c>
      <c r="G154">
        <f t="shared" si="5"/>
        <v>0</v>
      </c>
      <c r="H154">
        <f t="shared" si="4"/>
        <v>0</v>
      </c>
    </row>
    <row r="155" spans="1:8" ht="12.75">
      <c r="A155" s="17" t="s">
        <v>394</v>
      </c>
      <c r="B155" s="17" t="s">
        <v>28</v>
      </c>
      <c r="G155">
        <f t="shared" si="5"/>
        <v>0</v>
      </c>
      <c r="H155">
        <f t="shared" si="4"/>
        <v>0</v>
      </c>
    </row>
    <row r="156" spans="1:8" ht="12.75">
      <c r="A156" s="17" t="s">
        <v>395</v>
      </c>
      <c r="B156" s="17" t="s">
        <v>29</v>
      </c>
      <c r="G156">
        <f t="shared" si="5"/>
        <v>0</v>
      </c>
      <c r="H156">
        <f t="shared" si="4"/>
        <v>0</v>
      </c>
    </row>
    <row r="157" spans="1:8" ht="12.75">
      <c r="A157" s="17" t="s">
        <v>251</v>
      </c>
      <c r="B157" s="17" t="s">
        <v>43</v>
      </c>
      <c r="G157">
        <f t="shared" si="5"/>
        <v>0</v>
      </c>
      <c r="H157">
        <f t="shared" si="4"/>
        <v>0</v>
      </c>
    </row>
    <row r="158" spans="1:8" ht="12.75">
      <c r="A158" s="17" t="s">
        <v>574</v>
      </c>
      <c r="B158" s="17" t="s">
        <v>541</v>
      </c>
      <c r="G158">
        <f t="shared" si="5"/>
        <v>0</v>
      </c>
      <c r="H158">
        <f t="shared" si="4"/>
        <v>0</v>
      </c>
    </row>
    <row r="159" spans="1:8" ht="12.75">
      <c r="A159" s="17" t="s">
        <v>396</v>
      </c>
      <c r="B159" s="17" t="s">
        <v>525</v>
      </c>
      <c r="G159">
        <f t="shared" si="5"/>
        <v>0</v>
      </c>
      <c r="H159">
        <f t="shared" si="4"/>
        <v>0</v>
      </c>
    </row>
    <row r="160" spans="1:8" ht="12.75">
      <c r="A160" s="17" t="s">
        <v>396</v>
      </c>
      <c r="B160" s="17" t="s">
        <v>163</v>
      </c>
      <c r="G160">
        <f t="shared" si="5"/>
        <v>0</v>
      </c>
      <c r="H160">
        <f t="shared" si="4"/>
        <v>0</v>
      </c>
    </row>
    <row r="161" spans="1:8" ht="12.75">
      <c r="A161" s="17" t="s">
        <v>397</v>
      </c>
      <c r="B161" s="17" t="s">
        <v>535</v>
      </c>
      <c r="G161">
        <f t="shared" si="5"/>
        <v>0</v>
      </c>
      <c r="H161">
        <f t="shared" si="4"/>
        <v>0</v>
      </c>
    </row>
    <row r="162" spans="1:8" ht="12.75">
      <c r="A162" s="17" t="s">
        <v>398</v>
      </c>
      <c r="B162" s="17" t="s">
        <v>31</v>
      </c>
      <c r="G162">
        <f t="shared" si="5"/>
        <v>0</v>
      </c>
      <c r="H162">
        <f t="shared" si="4"/>
        <v>0</v>
      </c>
    </row>
    <row r="163" spans="1:8" ht="12.75">
      <c r="A163" s="17" t="s">
        <v>399</v>
      </c>
      <c r="B163" s="17" t="s">
        <v>32</v>
      </c>
      <c r="G163">
        <f t="shared" si="5"/>
        <v>0</v>
      </c>
      <c r="H163">
        <f t="shared" si="4"/>
        <v>0</v>
      </c>
    </row>
    <row r="164" spans="1:8" ht="12.75">
      <c r="A164" s="17" t="s">
        <v>399</v>
      </c>
      <c r="B164" s="17" t="s">
        <v>30</v>
      </c>
      <c r="G164">
        <f t="shared" si="5"/>
        <v>0</v>
      </c>
      <c r="H164">
        <f t="shared" si="4"/>
        <v>0</v>
      </c>
    </row>
    <row r="165" spans="1:8" ht="12.75">
      <c r="A165" s="17" t="s">
        <v>400</v>
      </c>
      <c r="B165" s="17" t="s">
        <v>553</v>
      </c>
      <c r="G165">
        <f t="shared" si="5"/>
        <v>0</v>
      </c>
      <c r="H165">
        <f t="shared" si="4"/>
        <v>0</v>
      </c>
    </row>
    <row r="166" spans="1:8" ht="12.75">
      <c r="A166" s="17" t="s">
        <v>575</v>
      </c>
      <c r="B166" s="17" t="s">
        <v>33</v>
      </c>
      <c r="G166">
        <f t="shared" si="5"/>
        <v>0</v>
      </c>
      <c r="H166">
        <f t="shared" si="4"/>
        <v>0</v>
      </c>
    </row>
    <row r="167" spans="1:8" ht="12.75">
      <c r="A167" s="17" t="s">
        <v>401</v>
      </c>
      <c r="B167" s="17" t="s">
        <v>519</v>
      </c>
      <c r="G167">
        <f t="shared" si="5"/>
        <v>0</v>
      </c>
      <c r="H167">
        <f t="shared" si="4"/>
        <v>0</v>
      </c>
    </row>
    <row r="168" spans="1:8" ht="12.75">
      <c r="A168" s="17" t="s">
        <v>402</v>
      </c>
      <c r="B168" s="17" t="s">
        <v>34</v>
      </c>
      <c r="G168">
        <f t="shared" si="5"/>
        <v>0</v>
      </c>
      <c r="H168">
        <f t="shared" si="4"/>
        <v>0</v>
      </c>
    </row>
    <row r="169" spans="1:8" ht="12.75">
      <c r="A169" s="17" t="s">
        <v>402</v>
      </c>
      <c r="B169" s="17" t="s">
        <v>456</v>
      </c>
      <c r="G169">
        <f t="shared" si="5"/>
        <v>0</v>
      </c>
      <c r="H169">
        <f t="shared" si="4"/>
        <v>0</v>
      </c>
    </row>
    <row r="170" spans="1:8" ht="12.75">
      <c r="A170" s="17" t="s">
        <v>403</v>
      </c>
      <c r="B170" s="17" t="s">
        <v>35</v>
      </c>
      <c r="G170">
        <f t="shared" si="5"/>
        <v>0</v>
      </c>
      <c r="H170">
        <f t="shared" si="4"/>
        <v>0</v>
      </c>
    </row>
    <row r="171" spans="1:8" ht="12.75">
      <c r="A171" s="17" t="s">
        <v>252</v>
      </c>
      <c r="B171" s="17" t="s">
        <v>424</v>
      </c>
      <c r="G171">
        <f t="shared" si="5"/>
        <v>0</v>
      </c>
      <c r="H171">
        <f t="shared" si="4"/>
        <v>0</v>
      </c>
    </row>
    <row r="172" spans="1:8" ht="12.75">
      <c r="A172" s="17" t="s">
        <v>404</v>
      </c>
      <c r="B172" s="17" t="s">
        <v>36</v>
      </c>
      <c r="G172">
        <f t="shared" si="5"/>
        <v>0</v>
      </c>
      <c r="H172">
        <f t="shared" si="4"/>
        <v>0</v>
      </c>
    </row>
    <row r="173" spans="1:8" ht="12.75">
      <c r="A173" s="17" t="s">
        <v>253</v>
      </c>
      <c r="B173" s="17" t="s">
        <v>425</v>
      </c>
      <c r="G173">
        <f t="shared" si="5"/>
        <v>0</v>
      </c>
      <c r="H173">
        <f t="shared" si="4"/>
        <v>0</v>
      </c>
    </row>
    <row r="174" spans="1:8" ht="12.75">
      <c r="A174" s="17" t="s">
        <v>600</v>
      </c>
      <c r="B174" s="17" t="s">
        <v>37</v>
      </c>
      <c r="G174">
        <f t="shared" si="5"/>
        <v>0</v>
      </c>
      <c r="H174">
        <f t="shared" si="4"/>
        <v>0</v>
      </c>
    </row>
    <row r="175" spans="1:8" ht="12.75">
      <c r="A175" s="17" t="s">
        <v>405</v>
      </c>
      <c r="B175" s="17" t="s">
        <v>38</v>
      </c>
      <c r="G175">
        <f t="shared" si="5"/>
        <v>0</v>
      </c>
      <c r="H175">
        <f t="shared" si="4"/>
        <v>0</v>
      </c>
    </row>
    <row r="176" spans="1:8" ht="12.75">
      <c r="A176" s="17" t="s">
        <v>79</v>
      </c>
      <c r="B176" s="17" t="s">
        <v>39</v>
      </c>
      <c r="G176">
        <f t="shared" si="5"/>
        <v>0</v>
      </c>
      <c r="H176">
        <f t="shared" si="4"/>
        <v>0</v>
      </c>
    </row>
    <row r="177" spans="1:8" ht="12.75">
      <c r="A177" s="17" t="s">
        <v>80</v>
      </c>
      <c r="B177" s="17" t="s">
        <v>525</v>
      </c>
      <c r="C177" t="s">
        <v>209</v>
      </c>
      <c r="G177">
        <f t="shared" si="5"/>
        <v>1</v>
      </c>
      <c r="H177">
        <f t="shared" si="4"/>
        <v>3</v>
      </c>
    </row>
    <row r="178" spans="1:8" ht="12.75">
      <c r="A178" s="17" t="s">
        <v>80</v>
      </c>
      <c r="B178" s="17" t="s">
        <v>40</v>
      </c>
      <c r="G178">
        <f t="shared" si="5"/>
        <v>0</v>
      </c>
      <c r="H178">
        <f t="shared" si="4"/>
        <v>0</v>
      </c>
    </row>
    <row r="179" spans="1:8" ht="12.75">
      <c r="A179" s="17" t="s">
        <v>81</v>
      </c>
      <c r="B179" s="17" t="s">
        <v>41</v>
      </c>
      <c r="G179">
        <f t="shared" si="5"/>
        <v>0</v>
      </c>
      <c r="H179">
        <f t="shared" si="4"/>
        <v>0</v>
      </c>
    </row>
    <row r="180" spans="1:8" ht="12.75">
      <c r="A180" s="17" t="s">
        <v>81</v>
      </c>
      <c r="B180" s="17" t="s">
        <v>42</v>
      </c>
      <c r="G180">
        <f t="shared" si="5"/>
        <v>0</v>
      </c>
      <c r="H180">
        <f t="shared" si="4"/>
        <v>0</v>
      </c>
    </row>
    <row r="181" spans="1:8" ht="12.75">
      <c r="A181" s="17" t="s">
        <v>82</v>
      </c>
      <c r="B181" s="17" t="s">
        <v>232</v>
      </c>
      <c r="C181" t="s">
        <v>214</v>
      </c>
      <c r="G181">
        <f t="shared" si="5"/>
        <v>1</v>
      </c>
      <c r="H181">
        <f t="shared" si="4"/>
        <v>3</v>
      </c>
    </row>
    <row r="182" spans="1:8" ht="12.75">
      <c r="A182" s="17" t="s">
        <v>254</v>
      </c>
      <c r="B182" s="17" t="s">
        <v>426</v>
      </c>
      <c r="G182">
        <f t="shared" si="5"/>
        <v>0</v>
      </c>
      <c r="H182">
        <f t="shared" si="4"/>
        <v>0</v>
      </c>
    </row>
    <row r="183" spans="1:8" ht="12.75">
      <c r="A183" s="17" t="s">
        <v>83</v>
      </c>
      <c r="B183" s="17" t="s">
        <v>43</v>
      </c>
      <c r="G183">
        <f t="shared" si="5"/>
        <v>0</v>
      </c>
      <c r="H183">
        <f t="shared" si="4"/>
        <v>0</v>
      </c>
    </row>
    <row r="184" spans="1:8" ht="12.75">
      <c r="A184" s="17" t="s">
        <v>84</v>
      </c>
      <c r="B184" s="17" t="s">
        <v>44</v>
      </c>
      <c r="G184">
        <f t="shared" si="5"/>
        <v>0</v>
      </c>
      <c r="H184">
        <f t="shared" si="4"/>
        <v>0</v>
      </c>
    </row>
    <row r="185" spans="1:8" ht="12.75">
      <c r="A185" s="17" t="s">
        <v>255</v>
      </c>
      <c r="B185" s="17" t="s">
        <v>536</v>
      </c>
      <c r="G185">
        <f t="shared" si="5"/>
        <v>0</v>
      </c>
      <c r="H185">
        <f t="shared" si="4"/>
        <v>0</v>
      </c>
    </row>
    <row r="186" spans="1:8" ht="12.75">
      <c r="A186" s="17" t="s">
        <v>85</v>
      </c>
      <c r="B186" s="17" t="s">
        <v>554</v>
      </c>
      <c r="G186">
        <f t="shared" si="5"/>
        <v>0</v>
      </c>
      <c r="H186">
        <f t="shared" si="4"/>
        <v>0</v>
      </c>
    </row>
    <row r="187" spans="1:8" ht="12.75">
      <c r="A187" s="17" t="s">
        <v>86</v>
      </c>
      <c r="B187" s="17" t="s">
        <v>45</v>
      </c>
      <c r="G187">
        <f t="shared" si="5"/>
        <v>0</v>
      </c>
      <c r="H187">
        <f t="shared" si="4"/>
        <v>0</v>
      </c>
    </row>
    <row r="188" spans="1:8" ht="12.75">
      <c r="A188" s="17" t="s">
        <v>86</v>
      </c>
      <c r="B188" s="17" t="s">
        <v>427</v>
      </c>
      <c r="C188" t="s">
        <v>213</v>
      </c>
      <c r="G188">
        <f t="shared" si="5"/>
        <v>1</v>
      </c>
      <c r="H188">
        <f t="shared" si="4"/>
        <v>3</v>
      </c>
    </row>
    <row r="189" spans="1:8" ht="12.75">
      <c r="A189" s="17" t="s">
        <v>86</v>
      </c>
      <c r="B189" s="17" t="s">
        <v>521</v>
      </c>
      <c r="G189">
        <f t="shared" si="5"/>
        <v>0</v>
      </c>
      <c r="H189">
        <f t="shared" si="4"/>
        <v>0</v>
      </c>
    </row>
    <row r="190" spans="1:8" ht="12.75">
      <c r="A190" s="17" t="s">
        <v>86</v>
      </c>
      <c r="B190" s="17" t="s">
        <v>522</v>
      </c>
      <c r="G190">
        <f t="shared" si="5"/>
        <v>0</v>
      </c>
      <c r="H190">
        <f t="shared" si="4"/>
        <v>0</v>
      </c>
    </row>
    <row r="191" spans="1:8" ht="12.75">
      <c r="A191" s="17" t="s">
        <v>87</v>
      </c>
      <c r="B191" s="17" t="s">
        <v>230</v>
      </c>
      <c r="G191">
        <f t="shared" si="5"/>
        <v>0</v>
      </c>
      <c r="H191">
        <f t="shared" si="4"/>
        <v>0</v>
      </c>
    </row>
    <row r="192" spans="1:8" ht="12.75">
      <c r="A192" s="17" t="s">
        <v>88</v>
      </c>
      <c r="B192" s="17" t="s">
        <v>46</v>
      </c>
      <c r="G192">
        <f t="shared" si="5"/>
        <v>0</v>
      </c>
      <c r="H192">
        <f t="shared" si="4"/>
        <v>0</v>
      </c>
    </row>
    <row r="193" spans="1:8" ht="12.75">
      <c r="A193" s="17" t="s">
        <v>89</v>
      </c>
      <c r="B193" s="17" t="s">
        <v>47</v>
      </c>
      <c r="G193">
        <f t="shared" si="5"/>
        <v>0</v>
      </c>
      <c r="H193">
        <f t="shared" si="4"/>
        <v>0</v>
      </c>
    </row>
    <row r="194" spans="1:8" ht="12.75">
      <c r="A194" s="17" t="s">
        <v>90</v>
      </c>
      <c r="B194" s="17" t="s">
        <v>48</v>
      </c>
      <c r="G194">
        <f t="shared" si="5"/>
        <v>0</v>
      </c>
      <c r="H194">
        <f t="shared" si="4"/>
        <v>0</v>
      </c>
    </row>
    <row r="195" spans="1:8" ht="12.75">
      <c r="A195" s="17" t="s">
        <v>91</v>
      </c>
      <c r="B195" s="17" t="s">
        <v>49</v>
      </c>
      <c r="G195">
        <f t="shared" si="5"/>
        <v>0</v>
      </c>
      <c r="H195">
        <f t="shared" si="4"/>
        <v>0</v>
      </c>
    </row>
    <row r="196" spans="1:8" ht="12.75">
      <c r="A196" s="17" t="s">
        <v>256</v>
      </c>
      <c r="B196" s="17" t="s">
        <v>428</v>
      </c>
      <c r="G196">
        <f t="shared" si="5"/>
        <v>0</v>
      </c>
      <c r="H196">
        <f t="shared" si="4"/>
        <v>0</v>
      </c>
    </row>
    <row r="197" spans="1:8" ht="12.75">
      <c r="A197" s="17" t="s">
        <v>162</v>
      </c>
      <c r="B197" s="17" t="s">
        <v>26</v>
      </c>
      <c r="G197">
        <f t="shared" si="5"/>
        <v>0</v>
      </c>
      <c r="H197">
        <f t="shared" si="4"/>
        <v>0</v>
      </c>
    </row>
    <row r="198" spans="1:8" ht="12.75">
      <c r="A198" s="17" t="s">
        <v>164</v>
      </c>
      <c r="B198" s="17" t="s">
        <v>279</v>
      </c>
      <c r="G198">
        <f t="shared" si="5"/>
        <v>0</v>
      </c>
      <c r="H198">
        <f t="shared" si="4"/>
        <v>0</v>
      </c>
    </row>
    <row r="199" spans="1:8" ht="12.75">
      <c r="A199" s="17" t="s">
        <v>165</v>
      </c>
      <c r="B199" s="17" t="s">
        <v>238</v>
      </c>
      <c r="G199">
        <f t="shared" si="5"/>
        <v>0</v>
      </c>
      <c r="H199">
        <f aca="true" t="shared" si="6" ref="H199:H262">(G199*3)</f>
        <v>0</v>
      </c>
    </row>
    <row r="200" spans="1:8" ht="12.75">
      <c r="A200" s="17" t="s">
        <v>166</v>
      </c>
      <c r="B200" s="17" t="s">
        <v>280</v>
      </c>
      <c r="G200">
        <f t="shared" si="5"/>
        <v>0</v>
      </c>
      <c r="H200">
        <f t="shared" si="6"/>
        <v>0</v>
      </c>
    </row>
    <row r="201" spans="1:8" ht="12.75">
      <c r="A201" s="17" t="s">
        <v>166</v>
      </c>
      <c r="B201" s="17" t="s">
        <v>241</v>
      </c>
      <c r="G201">
        <f t="shared" si="5"/>
        <v>0</v>
      </c>
      <c r="H201">
        <f t="shared" si="6"/>
        <v>0</v>
      </c>
    </row>
    <row r="202" spans="1:8" ht="12.75">
      <c r="A202" s="17" t="s">
        <v>167</v>
      </c>
      <c r="B202" s="17" t="s">
        <v>281</v>
      </c>
      <c r="G202">
        <f t="shared" si="5"/>
        <v>0</v>
      </c>
      <c r="H202">
        <f t="shared" si="6"/>
        <v>0</v>
      </c>
    </row>
    <row r="203" spans="1:8" ht="12.75">
      <c r="A203" s="17" t="s">
        <v>167</v>
      </c>
      <c r="B203" s="17" t="s">
        <v>283</v>
      </c>
      <c r="G203">
        <f t="shared" si="5"/>
        <v>0</v>
      </c>
      <c r="H203">
        <f t="shared" si="6"/>
        <v>0</v>
      </c>
    </row>
    <row r="204" spans="1:8" ht="12.75">
      <c r="A204" s="17" t="s">
        <v>168</v>
      </c>
      <c r="B204" s="17" t="s">
        <v>282</v>
      </c>
      <c r="G204">
        <f t="shared" si="5"/>
        <v>0</v>
      </c>
      <c r="H204">
        <f t="shared" si="6"/>
        <v>0</v>
      </c>
    </row>
    <row r="205" spans="1:8" ht="12.75">
      <c r="A205" s="17" t="s">
        <v>169</v>
      </c>
      <c r="B205" s="17" t="s">
        <v>35</v>
      </c>
      <c r="G205">
        <f t="shared" si="5"/>
        <v>0</v>
      </c>
      <c r="H205">
        <f t="shared" si="6"/>
        <v>0</v>
      </c>
    </row>
    <row r="206" spans="1:8" ht="12.75">
      <c r="A206" s="17" t="s">
        <v>170</v>
      </c>
      <c r="B206" s="17" t="s">
        <v>562</v>
      </c>
      <c r="G206">
        <f t="shared" si="5"/>
        <v>0</v>
      </c>
      <c r="H206">
        <f t="shared" si="6"/>
        <v>0</v>
      </c>
    </row>
    <row r="207" spans="1:8" ht="12.75">
      <c r="A207" s="17" t="s">
        <v>170</v>
      </c>
      <c r="B207" s="17" t="s">
        <v>163</v>
      </c>
      <c r="G207">
        <f t="shared" si="5"/>
        <v>0</v>
      </c>
      <c r="H207">
        <f t="shared" si="6"/>
        <v>0</v>
      </c>
    </row>
    <row r="208" spans="1:8" ht="12.75">
      <c r="A208" s="17" t="s">
        <v>170</v>
      </c>
      <c r="B208" s="17" t="s">
        <v>283</v>
      </c>
      <c r="G208">
        <f t="shared" si="5"/>
        <v>0</v>
      </c>
      <c r="H208">
        <f t="shared" si="6"/>
        <v>0</v>
      </c>
    </row>
    <row r="209" spans="1:8" ht="12.75">
      <c r="A209" s="17" t="s">
        <v>170</v>
      </c>
      <c r="B209" s="17" t="s">
        <v>230</v>
      </c>
      <c r="G209">
        <f t="shared" si="5"/>
        <v>0</v>
      </c>
      <c r="H209">
        <f t="shared" si="6"/>
        <v>0</v>
      </c>
    </row>
    <row r="210" spans="1:8" ht="12.75">
      <c r="A210" s="17" t="s">
        <v>171</v>
      </c>
      <c r="B210" s="17" t="s">
        <v>233</v>
      </c>
      <c r="G210">
        <f t="shared" si="5"/>
        <v>0</v>
      </c>
      <c r="H210">
        <f t="shared" si="6"/>
        <v>0</v>
      </c>
    </row>
    <row r="211" spans="1:8" ht="12.75">
      <c r="A211" s="17" t="s">
        <v>257</v>
      </c>
      <c r="B211" s="17" t="s">
        <v>429</v>
      </c>
      <c r="G211">
        <f t="shared" si="5"/>
        <v>0</v>
      </c>
      <c r="H211">
        <f t="shared" si="6"/>
        <v>0</v>
      </c>
    </row>
    <row r="212" spans="1:8" ht="12.75">
      <c r="A212" s="17" t="s">
        <v>258</v>
      </c>
      <c r="B212" s="17" t="s">
        <v>430</v>
      </c>
      <c r="G212">
        <f t="shared" si="5"/>
        <v>0</v>
      </c>
      <c r="H212">
        <f t="shared" si="6"/>
        <v>0</v>
      </c>
    </row>
    <row r="213" spans="1:8" ht="12.75">
      <c r="A213" s="17" t="s">
        <v>172</v>
      </c>
      <c r="B213" s="17" t="s">
        <v>281</v>
      </c>
      <c r="G213">
        <f t="shared" si="5"/>
        <v>0</v>
      </c>
      <c r="H213">
        <f t="shared" si="6"/>
        <v>0</v>
      </c>
    </row>
    <row r="214" spans="1:8" ht="12.75">
      <c r="A214" s="17" t="s">
        <v>173</v>
      </c>
      <c r="B214" s="17" t="s">
        <v>35</v>
      </c>
      <c r="G214">
        <f t="shared" si="5"/>
        <v>0</v>
      </c>
      <c r="H214">
        <f t="shared" si="6"/>
        <v>0</v>
      </c>
    </row>
    <row r="215" spans="1:8" ht="12.75">
      <c r="A215" s="17" t="s">
        <v>174</v>
      </c>
      <c r="B215" s="17" t="s">
        <v>284</v>
      </c>
      <c r="G215">
        <f t="shared" si="5"/>
        <v>0</v>
      </c>
      <c r="H215">
        <f t="shared" si="6"/>
        <v>0</v>
      </c>
    </row>
    <row r="216" spans="1:8" ht="12.75">
      <c r="A216" s="17" t="s">
        <v>259</v>
      </c>
      <c r="B216" s="17" t="s">
        <v>522</v>
      </c>
      <c r="G216">
        <f t="shared" si="5"/>
        <v>0</v>
      </c>
      <c r="H216">
        <f t="shared" si="6"/>
        <v>0</v>
      </c>
    </row>
    <row r="217" spans="1:8" ht="12.75">
      <c r="A217" s="17" t="s">
        <v>175</v>
      </c>
      <c r="B217" s="17" t="s">
        <v>285</v>
      </c>
      <c r="G217">
        <f t="shared" si="5"/>
        <v>0</v>
      </c>
      <c r="H217">
        <f t="shared" si="6"/>
        <v>0</v>
      </c>
    </row>
    <row r="218" spans="1:8" ht="12.75">
      <c r="A218" s="17" t="s">
        <v>260</v>
      </c>
      <c r="B218" s="17" t="s">
        <v>431</v>
      </c>
      <c r="G218">
        <f aca="true" t="shared" si="7" ref="G218:G285">COUNTA(C218:F218)</f>
        <v>0</v>
      </c>
      <c r="H218">
        <f t="shared" si="6"/>
        <v>0</v>
      </c>
    </row>
    <row r="219" spans="1:8" ht="12.75">
      <c r="A219" s="17" t="s">
        <v>261</v>
      </c>
      <c r="B219" s="17" t="s">
        <v>280</v>
      </c>
      <c r="G219">
        <f t="shared" si="7"/>
        <v>0</v>
      </c>
      <c r="H219">
        <f t="shared" si="6"/>
        <v>0</v>
      </c>
    </row>
    <row r="220" spans="1:8" ht="12.75">
      <c r="A220" s="17" t="s">
        <v>176</v>
      </c>
      <c r="B220" s="17" t="s">
        <v>286</v>
      </c>
      <c r="G220">
        <f t="shared" si="7"/>
        <v>0</v>
      </c>
      <c r="H220">
        <f t="shared" si="6"/>
        <v>0</v>
      </c>
    </row>
    <row r="221" spans="1:8" ht="12.75">
      <c r="A221" s="17" t="s">
        <v>262</v>
      </c>
      <c r="B221" s="17" t="s">
        <v>554</v>
      </c>
      <c r="G221">
        <f t="shared" si="7"/>
        <v>0</v>
      </c>
      <c r="H221">
        <f t="shared" si="6"/>
        <v>0</v>
      </c>
    </row>
    <row r="222" spans="1:8" ht="12.75">
      <c r="A222" s="17" t="s">
        <v>113</v>
      </c>
      <c r="B222" s="17" t="s">
        <v>287</v>
      </c>
      <c r="G222">
        <f t="shared" si="7"/>
        <v>0</v>
      </c>
      <c r="H222">
        <f t="shared" si="6"/>
        <v>0</v>
      </c>
    </row>
    <row r="223" spans="1:8" ht="12.75">
      <c r="A223" s="17" t="s">
        <v>177</v>
      </c>
      <c r="B223" s="17" t="s">
        <v>49</v>
      </c>
      <c r="G223">
        <f t="shared" si="7"/>
        <v>0</v>
      </c>
      <c r="H223">
        <f t="shared" si="6"/>
        <v>0</v>
      </c>
    </row>
    <row r="224" spans="1:8" ht="12.75">
      <c r="A224" s="17" t="s">
        <v>178</v>
      </c>
      <c r="B224" s="17" t="s">
        <v>535</v>
      </c>
      <c r="G224">
        <f t="shared" si="7"/>
        <v>0</v>
      </c>
      <c r="H224">
        <f t="shared" si="6"/>
        <v>0</v>
      </c>
    </row>
    <row r="225" spans="1:8" ht="12.75">
      <c r="A225" s="17" t="s">
        <v>179</v>
      </c>
      <c r="B225" s="17" t="s">
        <v>288</v>
      </c>
      <c r="G225">
        <f t="shared" si="7"/>
        <v>0</v>
      </c>
      <c r="H225">
        <f t="shared" si="6"/>
        <v>0</v>
      </c>
    </row>
    <row r="226" spans="1:8" ht="12.75">
      <c r="A226" s="17" t="s">
        <v>179</v>
      </c>
      <c r="B226" s="17" t="s">
        <v>475</v>
      </c>
      <c r="G226">
        <f t="shared" si="7"/>
        <v>0</v>
      </c>
      <c r="H226">
        <f t="shared" si="6"/>
        <v>0</v>
      </c>
    </row>
    <row r="227" spans="1:8" ht="12.75">
      <c r="A227" s="17" t="s">
        <v>263</v>
      </c>
      <c r="B227" s="17" t="s">
        <v>609</v>
      </c>
      <c r="G227">
        <f t="shared" si="7"/>
        <v>0</v>
      </c>
      <c r="H227">
        <f t="shared" si="6"/>
        <v>0</v>
      </c>
    </row>
    <row r="228" spans="1:8" ht="12.75">
      <c r="A228" s="17" t="s">
        <v>180</v>
      </c>
      <c r="B228" s="17" t="s">
        <v>230</v>
      </c>
      <c r="G228">
        <f t="shared" si="7"/>
        <v>0</v>
      </c>
      <c r="H228">
        <f t="shared" si="6"/>
        <v>0</v>
      </c>
    </row>
    <row r="229" spans="1:8" ht="12.75">
      <c r="A229" s="17" t="s">
        <v>264</v>
      </c>
      <c r="B229" s="17" t="s">
        <v>432</v>
      </c>
      <c r="G229">
        <f t="shared" si="7"/>
        <v>0</v>
      </c>
      <c r="H229">
        <f t="shared" si="6"/>
        <v>0</v>
      </c>
    </row>
    <row r="230" spans="1:8" ht="12.75">
      <c r="A230" s="17" t="s">
        <v>664</v>
      </c>
      <c r="B230" s="17" t="s">
        <v>433</v>
      </c>
      <c r="G230">
        <f t="shared" si="7"/>
        <v>0</v>
      </c>
      <c r="H230">
        <f t="shared" si="6"/>
        <v>0</v>
      </c>
    </row>
    <row r="231" spans="1:8" ht="12.75">
      <c r="A231" s="17" t="s">
        <v>265</v>
      </c>
      <c r="B231" s="17" t="s">
        <v>550</v>
      </c>
      <c r="G231">
        <f t="shared" si="7"/>
        <v>0</v>
      </c>
      <c r="H231">
        <f t="shared" si="6"/>
        <v>0</v>
      </c>
    </row>
    <row r="232" spans="1:8" ht="12.75">
      <c r="A232" s="17" t="s">
        <v>181</v>
      </c>
      <c r="B232" s="17" t="s">
        <v>289</v>
      </c>
      <c r="G232">
        <f t="shared" si="7"/>
        <v>0</v>
      </c>
      <c r="H232">
        <f t="shared" si="6"/>
        <v>0</v>
      </c>
    </row>
    <row r="233" spans="1:8" ht="12.75">
      <c r="A233" s="17" t="s">
        <v>182</v>
      </c>
      <c r="B233" s="17" t="s">
        <v>290</v>
      </c>
      <c r="G233">
        <f t="shared" si="7"/>
        <v>0</v>
      </c>
      <c r="H233">
        <f t="shared" si="6"/>
        <v>0</v>
      </c>
    </row>
    <row r="234" spans="1:8" ht="12.75">
      <c r="A234" s="17" t="s">
        <v>183</v>
      </c>
      <c r="B234" s="17" t="s">
        <v>163</v>
      </c>
      <c r="G234">
        <f t="shared" si="7"/>
        <v>0</v>
      </c>
      <c r="H234">
        <f t="shared" si="6"/>
        <v>0</v>
      </c>
    </row>
    <row r="235" spans="1:8" ht="12.75">
      <c r="A235" s="17" t="s">
        <v>266</v>
      </c>
      <c r="B235" s="17" t="s">
        <v>300</v>
      </c>
      <c r="C235" t="s">
        <v>218</v>
      </c>
      <c r="G235">
        <f t="shared" si="7"/>
        <v>1</v>
      </c>
      <c r="H235">
        <f t="shared" si="6"/>
        <v>3</v>
      </c>
    </row>
    <row r="236" spans="1:8" ht="12.75">
      <c r="A236" s="17" t="s">
        <v>688</v>
      </c>
      <c r="B236" s="17" t="s">
        <v>689</v>
      </c>
      <c r="G236">
        <f t="shared" si="7"/>
        <v>0</v>
      </c>
      <c r="H236">
        <f t="shared" si="6"/>
        <v>0</v>
      </c>
    </row>
    <row r="237" spans="1:8" ht="12.75">
      <c r="A237" s="17" t="s">
        <v>672</v>
      </c>
      <c r="B237" s="17" t="s">
        <v>673</v>
      </c>
      <c r="G237">
        <f t="shared" si="7"/>
        <v>0</v>
      </c>
      <c r="H237">
        <f t="shared" si="6"/>
        <v>0</v>
      </c>
    </row>
    <row r="238" spans="1:8" ht="12.75">
      <c r="A238" s="17" t="s">
        <v>114</v>
      </c>
      <c r="B238" s="17" t="s">
        <v>690</v>
      </c>
      <c r="G238">
        <f t="shared" si="7"/>
        <v>0</v>
      </c>
      <c r="H238">
        <f t="shared" si="6"/>
        <v>0</v>
      </c>
    </row>
    <row r="239" spans="1:8" ht="12.75">
      <c r="A239" s="17" t="s">
        <v>115</v>
      </c>
      <c r="B239" s="17" t="s">
        <v>458</v>
      </c>
      <c r="G239">
        <f t="shared" si="7"/>
        <v>0</v>
      </c>
      <c r="H239">
        <f t="shared" si="6"/>
        <v>0</v>
      </c>
    </row>
    <row r="240" spans="1:8" ht="12.75">
      <c r="A240" s="17" t="s">
        <v>184</v>
      </c>
      <c r="B240" s="17" t="s">
        <v>293</v>
      </c>
      <c r="C240" t="s">
        <v>0</v>
      </c>
      <c r="G240">
        <f t="shared" si="7"/>
        <v>1</v>
      </c>
      <c r="H240">
        <f t="shared" si="6"/>
        <v>3</v>
      </c>
    </row>
    <row r="241" spans="1:8" ht="12.75">
      <c r="A241" s="17" t="s">
        <v>267</v>
      </c>
      <c r="B241" s="17" t="s">
        <v>27</v>
      </c>
      <c r="G241">
        <f t="shared" si="7"/>
        <v>0</v>
      </c>
      <c r="H241">
        <f t="shared" si="6"/>
        <v>0</v>
      </c>
    </row>
    <row r="242" spans="1:8" ht="12.75">
      <c r="A242" s="17" t="s">
        <v>185</v>
      </c>
      <c r="B242" s="17" t="s">
        <v>294</v>
      </c>
      <c r="G242">
        <f t="shared" si="7"/>
        <v>0</v>
      </c>
      <c r="H242">
        <f t="shared" si="6"/>
        <v>0</v>
      </c>
    </row>
    <row r="243" spans="1:8" ht="12.75">
      <c r="A243" s="17" t="s">
        <v>186</v>
      </c>
      <c r="B243" s="17" t="s">
        <v>295</v>
      </c>
      <c r="G243">
        <f t="shared" si="7"/>
        <v>0</v>
      </c>
      <c r="H243">
        <f t="shared" si="6"/>
        <v>0</v>
      </c>
    </row>
    <row r="244" spans="1:8" ht="12.75">
      <c r="A244" s="17" t="s">
        <v>186</v>
      </c>
      <c r="B244" s="17" t="s">
        <v>291</v>
      </c>
      <c r="G244">
        <f t="shared" si="7"/>
        <v>0</v>
      </c>
      <c r="H244">
        <f t="shared" si="6"/>
        <v>0</v>
      </c>
    </row>
    <row r="245" spans="1:8" ht="12.75">
      <c r="A245" s="17" t="s">
        <v>186</v>
      </c>
      <c r="B245" s="17" t="s">
        <v>296</v>
      </c>
      <c r="C245" t="s">
        <v>207</v>
      </c>
      <c r="D245" t="s">
        <v>208</v>
      </c>
      <c r="G245">
        <f t="shared" si="7"/>
        <v>2</v>
      </c>
      <c r="H245">
        <f t="shared" si="6"/>
        <v>6</v>
      </c>
    </row>
    <row r="246" spans="1:8" ht="12.75">
      <c r="A246" s="17" t="s">
        <v>187</v>
      </c>
      <c r="B246" s="17" t="s">
        <v>297</v>
      </c>
      <c r="G246">
        <f t="shared" si="7"/>
        <v>0</v>
      </c>
      <c r="H246">
        <f t="shared" si="6"/>
        <v>0</v>
      </c>
    </row>
    <row r="247" spans="1:8" ht="12.75">
      <c r="A247" s="17" t="s">
        <v>188</v>
      </c>
      <c r="B247" s="17" t="s">
        <v>298</v>
      </c>
      <c r="G247">
        <f t="shared" si="7"/>
        <v>0</v>
      </c>
      <c r="H247">
        <f t="shared" si="6"/>
        <v>0</v>
      </c>
    </row>
    <row r="248" spans="1:8" ht="12.75">
      <c r="A248" s="17" t="s">
        <v>666</v>
      </c>
      <c r="B248" s="17" t="s">
        <v>534</v>
      </c>
      <c r="G248">
        <f t="shared" si="7"/>
        <v>0</v>
      </c>
      <c r="H248">
        <f t="shared" si="6"/>
        <v>0</v>
      </c>
    </row>
    <row r="249" spans="1:8" ht="12.75">
      <c r="A249" s="17" t="s">
        <v>189</v>
      </c>
      <c r="B249" s="17" t="s">
        <v>459</v>
      </c>
      <c r="G249">
        <f t="shared" si="7"/>
        <v>0</v>
      </c>
      <c r="H249">
        <f t="shared" si="6"/>
        <v>0</v>
      </c>
    </row>
    <row r="250" spans="1:8" ht="12.75">
      <c r="A250" s="17" t="s">
        <v>671</v>
      </c>
      <c r="B250" s="17" t="s">
        <v>521</v>
      </c>
      <c r="G250">
        <f t="shared" si="7"/>
        <v>0</v>
      </c>
      <c r="H250">
        <f t="shared" si="6"/>
        <v>0</v>
      </c>
    </row>
    <row r="251" spans="1:8" ht="12.75">
      <c r="A251" s="17" t="s">
        <v>190</v>
      </c>
      <c r="B251" s="17" t="s">
        <v>299</v>
      </c>
      <c r="G251">
        <f t="shared" si="7"/>
        <v>0</v>
      </c>
      <c r="H251">
        <f t="shared" si="6"/>
        <v>0</v>
      </c>
    </row>
    <row r="252" spans="1:8" ht="12.75">
      <c r="A252" s="17" t="s">
        <v>191</v>
      </c>
      <c r="B252" s="17" t="s">
        <v>490</v>
      </c>
      <c r="G252">
        <f t="shared" si="7"/>
        <v>0</v>
      </c>
      <c r="H252">
        <f t="shared" si="6"/>
        <v>0</v>
      </c>
    </row>
    <row r="253" spans="1:8" ht="12.75">
      <c r="A253" s="17" t="s">
        <v>601</v>
      </c>
      <c r="B253" s="17" t="s">
        <v>602</v>
      </c>
      <c r="C253" t="s">
        <v>220</v>
      </c>
      <c r="G253">
        <f t="shared" si="7"/>
        <v>1</v>
      </c>
      <c r="H253">
        <f t="shared" si="6"/>
        <v>3</v>
      </c>
    </row>
    <row r="254" spans="1:8" ht="12.75">
      <c r="A254" s="17" t="s">
        <v>192</v>
      </c>
      <c r="B254" s="17" t="s">
        <v>300</v>
      </c>
      <c r="G254">
        <f t="shared" si="7"/>
        <v>0</v>
      </c>
      <c r="H254">
        <f t="shared" si="6"/>
        <v>0</v>
      </c>
    </row>
    <row r="255" spans="1:8" ht="12.75">
      <c r="A255" s="17" t="s">
        <v>193</v>
      </c>
      <c r="B255" s="17" t="s">
        <v>301</v>
      </c>
      <c r="G255">
        <f t="shared" si="7"/>
        <v>0</v>
      </c>
      <c r="H255">
        <f t="shared" si="6"/>
        <v>0</v>
      </c>
    </row>
    <row r="256" spans="1:8" ht="12.75">
      <c r="A256" s="17" t="s">
        <v>194</v>
      </c>
      <c r="B256" s="17" t="s">
        <v>559</v>
      </c>
      <c r="G256">
        <f t="shared" si="7"/>
        <v>0</v>
      </c>
      <c r="H256">
        <f t="shared" si="6"/>
        <v>0</v>
      </c>
    </row>
    <row r="257" spans="1:8" ht="12.75">
      <c r="A257" s="17" t="s">
        <v>195</v>
      </c>
      <c r="B257" s="17" t="s">
        <v>292</v>
      </c>
      <c r="C257" t="s">
        <v>225</v>
      </c>
      <c r="G257">
        <f t="shared" si="7"/>
        <v>1</v>
      </c>
      <c r="H257">
        <f t="shared" si="6"/>
        <v>3</v>
      </c>
    </row>
    <row r="258" spans="1:8" ht="12.75">
      <c r="A258" s="17" t="s">
        <v>196</v>
      </c>
      <c r="B258" s="17" t="s">
        <v>27</v>
      </c>
      <c r="G258">
        <f t="shared" si="7"/>
        <v>0</v>
      </c>
      <c r="H258">
        <f t="shared" si="6"/>
        <v>0</v>
      </c>
    </row>
    <row r="259" spans="1:8" ht="12.75">
      <c r="A259" s="17" t="s">
        <v>197</v>
      </c>
      <c r="B259" s="17" t="s">
        <v>302</v>
      </c>
      <c r="G259">
        <f t="shared" si="7"/>
        <v>0</v>
      </c>
      <c r="H259">
        <f t="shared" si="6"/>
        <v>0</v>
      </c>
    </row>
    <row r="260" spans="1:8" ht="12.75">
      <c r="A260" s="17" t="s">
        <v>198</v>
      </c>
      <c r="B260" s="17" t="s">
        <v>434</v>
      </c>
      <c r="G260">
        <f t="shared" si="7"/>
        <v>0</v>
      </c>
      <c r="H260">
        <f t="shared" si="6"/>
        <v>0</v>
      </c>
    </row>
    <row r="261" spans="1:8" ht="12.75">
      <c r="A261" s="17" t="s">
        <v>199</v>
      </c>
      <c r="B261" s="17" t="s">
        <v>303</v>
      </c>
      <c r="G261">
        <f t="shared" si="7"/>
        <v>0</v>
      </c>
      <c r="H261">
        <f t="shared" si="6"/>
        <v>0</v>
      </c>
    </row>
    <row r="262" spans="1:8" ht="12.75">
      <c r="A262" s="17" t="s">
        <v>200</v>
      </c>
      <c r="B262" s="17" t="s">
        <v>9</v>
      </c>
      <c r="G262">
        <f t="shared" si="7"/>
        <v>0</v>
      </c>
      <c r="H262">
        <f t="shared" si="6"/>
        <v>0</v>
      </c>
    </row>
    <row r="263" spans="1:8" ht="12.75">
      <c r="A263" s="17" t="s">
        <v>691</v>
      </c>
      <c r="B263" s="17" t="s">
        <v>692</v>
      </c>
      <c r="G263">
        <f t="shared" si="7"/>
        <v>0</v>
      </c>
      <c r="H263">
        <f aca="true" t="shared" si="8" ref="H263:H326">(G263*3)</f>
        <v>0</v>
      </c>
    </row>
    <row r="264" spans="1:8" ht="12.75">
      <c r="A264" s="17" t="s">
        <v>268</v>
      </c>
      <c r="B264" s="17" t="s">
        <v>602</v>
      </c>
      <c r="G264">
        <f t="shared" si="7"/>
        <v>0</v>
      </c>
      <c r="H264">
        <f t="shared" si="8"/>
        <v>0</v>
      </c>
    </row>
    <row r="265" spans="1:8" ht="12.75">
      <c r="A265" s="17" t="s">
        <v>201</v>
      </c>
      <c r="B265" s="17" t="s">
        <v>576</v>
      </c>
      <c r="G265">
        <f t="shared" si="7"/>
        <v>0</v>
      </c>
      <c r="H265">
        <f t="shared" si="8"/>
        <v>0</v>
      </c>
    </row>
    <row r="266" spans="1:8" ht="12.75">
      <c r="A266" s="17" t="s">
        <v>201</v>
      </c>
      <c r="B266" s="17" t="s">
        <v>304</v>
      </c>
      <c r="G266">
        <f t="shared" si="7"/>
        <v>0</v>
      </c>
      <c r="H266">
        <f t="shared" si="8"/>
        <v>0</v>
      </c>
    </row>
    <row r="267" spans="1:8" ht="12.75">
      <c r="A267" s="17" t="s">
        <v>121</v>
      </c>
      <c r="B267" s="17" t="s">
        <v>305</v>
      </c>
      <c r="G267">
        <f t="shared" si="7"/>
        <v>0</v>
      </c>
      <c r="H267">
        <f t="shared" si="8"/>
        <v>0</v>
      </c>
    </row>
    <row r="268" spans="1:8" ht="12.75">
      <c r="A268" s="17" t="s">
        <v>122</v>
      </c>
      <c r="B268" s="17" t="s">
        <v>521</v>
      </c>
      <c r="G268">
        <f t="shared" si="7"/>
        <v>0</v>
      </c>
      <c r="H268">
        <f t="shared" si="8"/>
        <v>0</v>
      </c>
    </row>
    <row r="269" spans="1:8" ht="12.75">
      <c r="A269" s="17" t="s">
        <v>122</v>
      </c>
      <c r="B269" s="17" t="s">
        <v>306</v>
      </c>
      <c r="G269">
        <f t="shared" si="7"/>
        <v>0</v>
      </c>
      <c r="H269">
        <f t="shared" si="8"/>
        <v>0</v>
      </c>
    </row>
    <row r="270" spans="1:8" ht="12.75">
      <c r="A270" s="17" t="s">
        <v>611</v>
      </c>
      <c r="B270" s="17" t="s">
        <v>602</v>
      </c>
      <c r="G270">
        <f t="shared" si="7"/>
        <v>0</v>
      </c>
      <c r="H270">
        <f t="shared" si="8"/>
        <v>0</v>
      </c>
    </row>
    <row r="271" spans="1:8" ht="12.75">
      <c r="A271" s="17" t="s">
        <v>123</v>
      </c>
      <c r="B271" s="17" t="s">
        <v>163</v>
      </c>
      <c r="G271">
        <f t="shared" si="7"/>
        <v>0</v>
      </c>
      <c r="H271">
        <f t="shared" si="8"/>
        <v>0</v>
      </c>
    </row>
    <row r="272" spans="1:8" ht="12.75">
      <c r="A272" s="17" t="s">
        <v>124</v>
      </c>
      <c r="B272" s="17" t="s">
        <v>521</v>
      </c>
      <c r="G272">
        <f t="shared" si="7"/>
        <v>0</v>
      </c>
      <c r="H272">
        <f t="shared" si="8"/>
        <v>0</v>
      </c>
    </row>
    <row r="273" spans="1:8" ht="12.75">
      <c r="A273" s="17" t="s">
        <v>125</v>
      </c>
      <c r="B273" s="17" t="s">
        <v>307</v>
      </c>
      <c r="G273">
        <f t="shared" si="7"/>
        <v>0</v>
      </c>
      <c r="H273">
        <f t="shared" si="8"/>
        <v>0</v>
      </c>
    </row>
    <row r="274" spans="1:8" ht="12.75">
      <c r="A274" s="17" t="s">
        <v>116</v>
      </c>
      <c r="B274" s="17" t="s">
        <v>21</v>
      </c>
      <c r="G274">
        <f t="shared" si="7"/>
        <v>0</v>
      </c>
      <c r="H274">
        <f t="shared" si="8"/>
        <v>0</v>
      </c>
    </row>
    <row r="275" spans="1:8" ht="12.75">
      <c r="A275" s="17" t="s">
        <v>577</v>
      </c>
      <c r="B275" s="17" t="s">
        <v>578</v>
      </c>
      <c r="G275">
        <f t="shared" si="7"/>
        <v>0</v>
      </c>
      <c r="H275">
        <f t="shared" si="8"/>
        <v>0</v>
      </c>
    </row>
    <row r="276" spans="1:8" ht="12.75">
      <c r="A276" s="17" t="s">
        <v>610</v>
      </c>
      <c r="B276" s="17" t="s">
        <v>230</v>
      </c>
      <c r="G276">
        <f t="shared" si="7"/>
        <v>0</v>
      </c>
      <c r="H276">
        <f t="shared" si="8"/>
        <v>0</v>
      </c>
    </row>
    <row r="277" spans="1:8" ht="12.75">
      <c r="A277" s="17" t="s">
        <v>126</v>
      </c>
      <c r="B277" s="17" t="s">
        <v>308</v>
      </c>
      <c r="G277">
        <f t="shared" si="7"/>
        <v>0</v>
      </c>
      <c r="H277">
        <f t="shared" si="8"/>
        <v>0</v>
      </c>
    </row>
    <row r="278" spans="1:8" ht="12.75">
      <c r="A278" s="17" t="s">
        <v>127</v>
      </c>
      <c r="B278" s="17" t="s">
        <v>233</v>
      </c>
      <c r="C278" t="s">
        <v>708</v>
      </c>
      <c r="G278">
        <f t="shared" si="7"/>
        <v>1</v>
      </c>
      <c r="H278">
        <f t="shared" si="8"/>
        <v>3</v>
      </c>
    </row>
    <row r="279" spans="1:8" ht="12.75">
      <c r="A279" s="17" t="s">
        <v>590</v>
      </c>
      <c r="B279" s="17" t="s">
        <v>435</v>
      </c>
      <c r="G279">
        <f t="shared" si="7"/>
        <v>0</v>
      </c>
      <c r="H279">
        <f t="shared" si="8"/>
        <v>0</v>
      </c>
    </row>
    <row r="280" spans="1:8" ht="12.75">
      <c r="A280" s="17" t="s">
        <v>128</v>
      </c>
      <c r="B280" s="17" t="s">
        <v>309</v>
      </c>
      <c r="G280">
        <f t="shared" si="7"/>
        <v>0</v>
      </c>
      <c r="H280">
        <f t="shared" si="8"/>
        <v>0</v>
      </c>
    </row>
    <row r="281" spans="1:8" ht="12.75">
      <c r="A281" s="17" t="s">
        <v>128</v>
      </c>
      <c r="B281" s="17" t="s">
        <v>310</v>
      </c>
      <c r="G281">
        <f t="shared" si="7"/>
        <v>0</v>
      </c>
      <c r="H281">
        <f t="shared" si="8"/>
        <v>0</v>
      </c>
    </row>
    <row r="282" spans="1:8" ht="12.75">
      <c r="A282" s="17" t="s">
        <v>129</v>
      </c>
      <c r="B282" s="17" t="s">
        <v>311</v>
      </c>
      <c r="G282">
        <f t="shared" si="7"/>
        <v>0</v>
      </c>
      <c r="H282">
        <f t="shared" si="8"/>
        <v>0</v>
      </c>
    </row>
    <row r="283" spans="1:8" ht="12.75">
      <c r="A283" s="17" t="s">
        <v>130</v>
      </c>
      <c r="B283" s="17" t="s">
        <v>312</v>
      </c>
      <c r="G283">
        <f t="shared" si="7"/>
        <v>0</v>
      </c>
      <c r="H283">
        <f t="shared" si="8"/>
        <v>0</v>
      </c>
    </row>
    <row r="284" spans="1:8" ht="12.75">
      <c r="A284" s="17" t="s">
        <v>131</v>
      </c>
      <c r="B284" s="17" t="s">
        <v>313</v>
      </c>
      <c r="G284">
        <f t="shared" si="7"/>
        <v>0</v>
      </c>
      <c r="H284">
        <f t="shared" si="8"/>
        <v>0</v>
      </c>
    </row>
    <row r="285" spans="1:8" ht="12.75">
      <c r="A285" s="17" t="s">
        <v>132</v>
      </c>
      <c r="B285" s="17" t="s">
        <v>314</v>
      </c>
      <c r="C285" t="s">
        <v>221</v>
      </c>
      <c r="G285">
        <f t="shared" si="7"/>
        <v>1</v>
      </c>
      <c r="H285">
        <f t="shared" si="8"/>
        <v>3</v>
      </c>
    </row>
    <row r="286" spans="1:8" ht="12.75">
      <c r="A286" s="17" t="s">
        <v>269</v>
      </c>
      <c r="B286" s="17" t="s">
        <v>535</v>
      </c>
      <c r="G286">
        <f aca="true" t="shared" si="9" ref="G286:G356">COUNTA(C286:F286)</f>
        <v>0</v>
      </c>
      <c r="H286">
        <f t="shared" si="8"/>
        <v>0</v>
      </c>
    </row>
    <row r="287" spans="1:8" ht="12.75">
      <c r="A287" s="17" t="s">
        <v>270</v>
      </c>
      <c r="B287" s="17" t="s">
        <v>37</v>
      </c>
      <c r="G287">
        <f t="shared" si="9"/>
        <v>0</v>
      </c>
      <c r="H287">
        <f t="shared" si="8"/>
        <v>0</v>
      </c>
    </row>
    <row r="288" spans="1:8" ht="12.75">
      <c r="A288" s="17" t="s">
        <v>133</v>
      </c>
      <c r="B288" s="17" t="s">
        <v>544</v>
      </c>
      <c r="G288">
        <f t="shared" si="9"/>
        <v>0</v>
      </c>
      <c r="H288">
        <f t="shared" si="8"/>
        <v>0</v>
      </c>
    </row>
    <row r="289" spans="1:8" ht="12.75">
      <c r="A289" s="17" t="s">
        <v>133</v>
      </c>
      <c r="B289" s="17" t="s">
        <v>315</v>
      </c>
      <c r="G289">
        <f t="shared" si="9"/>
        <v>0</v>
      </c>
      <c r="H289">
        <f t="shared" si="8"/>
        <v>0</v>
      </c>
    </row>
    <row r="290" spans="1:8" ht="12.75">
      <c r="A290" s="17" t="s">
        <v>134</v>
      </c>
      <c r="B290" s="17" t="s">
        <v>533</v>
      </c>
      <c r="G290">
        <f t="shared" si="9"/>
        <v>0</v>
      </c>
      <c r="H290">
        <f t="shared" si="8"/>
        <v>0</v>
      </c>
    </row>
    <row r="291" spans="1:8" ht="12.75">
      <c r="A291" s="17" t="s">
        <v>135</v>
      </c>
      <c r="B291" s="17" t="s">
        <v>289</v>
      </c>
      <c r="G291">
        <f t="shared" si="9"/>
        <v>0</v>
      </c>
      <c r="H291">
        <f t="shared" si="8"/>
        <v>0</v>
      </c>
    </row>
    <row r="292" spans="1:8" ht="12.75">
      <c r="A292" s="17" t="s">
        <v>136</v>
      </c>
      <c r="B292" s="17" t="s">
        <v>680</v>
      </c>
      <c r="G292">
        <f t="shared" si="9"/>
        <v>0</v>
      </c>
      <c r="H292">
        <f t="shared" si="8"/>
        <v>0</v>
      </c>
    </row>
    <row r="293" spans="1:8" ht="12.75">
      <c r="A293" s="17" t="s">
        <v>137</v>
      </c>
      <c r="B293" s="17" t="s">
        <v>279</v>
      </c>
      <c r="G293">
        <f t="shared" si="9"/>
        <v>0</v>
      </c>
      <c r="H293">
        <f t="shared" si="8"/>
        <v>0</v>
      </c>
    </row>
    <row r="294" spans="1:8" ht="12.75">
      <c r="A294" s="17" t="s">
        <v>137</v>
      </c>
      <c r="B294" s="17" t="s">
        <v>230</v>
      </c>
      <c r="G294">
        <f t="shared" si="9"/>
        <v>0</v>
      </c>
      <c r="H294">
        <f t="shared" si="8"/>
        <v>0</v>
      </c>
    </row>
    <row r="295" spans="1:8" ht="12.75">
      <c r="A295" s="17" t="s">
        <v>103</v>
      </c>
      <c r="B295" s="17" t="s">
        <v>639</v>
      </c>
      <c r="G295">
        <f t="shared" si="9"/>
        <v>0</v>
      </c>
      <c r="H295">
        <f t="shared" si="8"/>
        <v>0</v>
      </c>
    </row>
    <row r="296" spans="1:8" ht="12.75">
      <c r="A296" s="17" t="s">
        <v>138</v>
      </c>
      <c r="B296" s="17" t="s">
        <v>525</v>
      </c>
      <c r="G296">
        <f t="shared" si="9"/>
        <v>0</v>
      </c>
      <c r="H296">
        <f t="shared" si="8"/>
        <v>0</v>
      </c>
    </row>
    <row r="297" spans="1:8" ht="12.75">
      <c r="A297" s="17" t="s">
        <v>138</v>
      </c>
      <c r="B297" s="17" t="s">
        <v>457</v>
      </c>
      <c r="G297">
        <f t="shared" si="9"/>
        <v>0</v>
      </c>
      <c r="H297">
        <f t="shared" si="8"/>
        <v>0</v>
      </c>
    </row>
    <row r="298" spans="1:8" ht="12.75">
      <c r="A298" s="17" t="s">
        <v>139</v>
      </c>
      <c r="B298" s="17" t="s">
        <v>316</v>
      </c>
      <c r="C298" t="s">
        <v>211</v>
      </c>
      <c r="G298">
        <f t="shared" si="9"/>
        <v>1</v>
      </c>
      <c r="H298">
        <f t="shared" si="8"/>
        <v>3</v>
      </c>
    </row>
    <row r="299" spans="1:8" ht="12.75">
      <c r="A299" s="17" t="s">
        <v>140</v>
      </c>
      <c r="B299" s="17" t="s">
        <v>317</v>
      </c>
      <c r="C299" t="s">
        <v>4</v>
      </c>
      <c r="G299">
        <f t="shared" si="9"/>
        <v>1</v>
      </c>
      <c r="H299">
        <f t="shared" si="8"/>
        <v>3</v>
      </c>
    </row>
    <row r="300" spans="1:8" ht="12.75">
      <c r="A300" s="17" t="s">
        <v>141</v>
      </c>
      <c r="B300" s="17" t="s">
        <v>544</v>
      </c>
      <c r="G300">
        <f t="shared" si="9"/>
        <v>0</v>
      </c>
      <c r="H300">
        <f t="shared" si="8"/>
        <v>0</v>
      </c>
    </row>
    <row r="301" spans="1:8" ht="12.75">
      <c r="A301" s="17" t="s">
        <v>142</v>
      </c>
      <c r="B301" s="17" t="s">
        <v>318</v>
      </c>
      <c r="G301">
        <f t="shared" si="9"/>
        <v>0</v>
      </c>
      <c r="H301">
        <f t="shared" si="8"/>
        <v>0</v>
      </c>
    </row>
    <row r="302" spans="1:8" ht="12.75">
      <c r="A302" s="17" t="s">
        <v>142</v>
      </c>
      <c r="B302" s="17" t="s">
        <v>524</v>
      </c>
      <c r="G302">
        <f t="shared" si="9"/>
        <v>0</v>
      </c>
      <c r="H302">
        <f t="shared" si="8"/>
        <v>0</v>
      </c>
    </row>
    <row r="303" spans="1:8" ht="12.75">
      <c r="A303" s="17" t="s">
        <v>579</v>
      </c>
      <c r="B303" s="17" t="s">
        <v>580</v>
      </c>
      <c r="G303">
        <f t="shared" si="9"/>
        <v>0</v>
      </c>
      <c r="H303">
        <f t="shared" si="8"/>
        <v>0</v>
      </c>
    </row>
    <row r="304" spans="1:8" ht="12.75">
      <c r="A304" s="17" t="s">
        <v>480</v>
      </c>
      <c r="B304" s="17" t="s">
        <v>481</v>
      </c>
      <c r="G304">
        <f t="shared" si="9"/>
        <v>0</v>
      </c>
      <c r="H304">
        <f t="shared" si="8"/>
        <v>0</v>
      </c>
    </row>
    <row r="305" spans="1:8" ht="12.75">
      <c r="A305" s="17" t="s">
        <v>480</v>
      </c>
      <c r="B305" s="17" t="s">
        <v>436</v>
      </c>
      <c r="G305">
        <f t="shared" si="9"/>
        <v>0</v>
      </c>
      <c r="H305">
        <f t="shared" si="8"/>
        <v>0</v>
      </c>
    </row>
    <row r="306" spans="1:8" ht="12.75">
      <c r="A306" s="17" t="s">
        <v>271</v>
      </c>
      <c r="B306" s="17" t="s">
        <v>163</v>
      </c>
      <c r="G306">
        <f t="shared" si="9"/>
        <v>0</v>
      </c>
      <c r="H306">
        <f t="shared" si="8"/>
        <v>0</v>
      </c>
    </row>
    <row r="307" spans="1:8" ht="12.75">
      <c r="A307" s="17" t="s">
        <v>144</v>
      </c>
      <c r="B307" s="17" t="s">
        <v>143</v>
      </c>
      <c r="G307">
        <f t="shared" si="9"/>
        <v>0</v>
      </c>
      <c r="H307">
        <f t="shared" si="8"/>
        <v>0</v>
      </c>
    </row>
    <row r="308" spans="1:8" ht="12.75">
      <c r="A308" s="17" t="s">
        <v>145</v>
      </c>
      <c r="B308" s="17" t="s">
        <v>319</v>
      </c>
      <c r="G308">
        <f t="shared" si="9"/>
        <v>0</v>
      </c>
      <c r="H308">
        <f t="shared" si="8"/>
        <v>0</v>
      </c>
    </row>
    <row r="309" spans="1:8" ht="12.75">
      <c r="A309" s="17" t="s">
        <v>146</v>
      </c>
      <c r="B309" s="17" t="s">
        <v>320</v>
      </c>
      <c r="G309">
        <f t="shared" si="9"/>
        <v>0</v>
      </c>
      <c r="H309">
        <f t="shared" si="8"/>
        <v>0</v>
      </c>
    </row>
    <row r="310" spans="1:8" ht="12.75">
      <c r="A310" s="17" t="s">
        <v>147</v>
      </c>
      <c r="B310" s="17" t="s">
        <v>321</v>
      </c>
      <c r="G310">
        <f t="shared" si="9"/>
        <v>0</v>
      </c>
      <c r="H310">
        <f t="shared" si="8"/>
        <v>0</v>
      </c>
    </row>
    <row r="311" spans="1:8" ht="12.75">
      <c r="A311" s="17" t="s">
        <v>147</v>
      </c>
      <c r="B311" s="17" t="s">
        <v>322</v>
      </c>
      <c r="G311">
        <f t="shared" si="9"/>
        <v>0</v>
      </c>
      <c r="H311">
        <f t="shared" si="8"/>
        <v>0</v>
      </c>
    </row>
    <row r="312" spans="1:8" ht="12.75">
      <c r="A312" s="17" t="s">
        <v>104</v>
      </c>
      <c r="B312" s="17" t="s">
        <v>105</v>
      </c>
      <c r="G312">
        <f t="shared" si="9"/>
        <v>0</v>
      </c>
      <c r="H312">
        <f t="shared" si="8"/>
        <v>0</v>
      </c>
    </row>
    <row r="313" spans="1:8" ht="12.75">
      <c r="A313" s="17" t="s">
        <v>148</v>
      </c>
      <c r="B313" s="17" t="s">
        <v>669</v>
      </c>
      <c r="G313">
        <f t="shared" si="9"/>
        <v>0</v>
      </c>
      <c r="H313">
        <f t="shared" si="8"/>
        <v>0</v>
      </c>
    </row>
    <row r="314" spans="1:8" ht="12.75">
      <c r="A314" s="17" t="s">
        <v>149</v>
      </c>
      <c r="B314" s="17" t="s">
        <v>533</v>
      </c>
      <c r="G314">
        <f t="shared" si="9"/>
        <v>0</v>
      </c>
      <c r="H314">
        <f t="shared" si="8"/>
        <v>0</v>
      </c>
    </row>
    <row r="315" spans="1:8" ht="12.75">
      <c r="A315" s="17" t="s">
        <v>150</v>
      </c>
      <c r="B315" s="17" t="s">
        <v>323</v>
      </c>
      <c r="G315">
        <f t="shared" si="9"/>
        <v>0</v>
      </c>
      <c r="H315">
        <f t="shared" si="8"/>
        <v>0</v>
      </c>
    </row>
    <row r="316" spans="1:8" ht="12.75">
      <c r="A316" s="17" t="s">
        <v>150</v>
      </c>
      <c r="B316" s="17" t="s">
        <v>636</v>
      </c>
      <c r="G316">
        <f t="shared" si="9"/>
        <v>0</v>
      </c>
      <c r="H316">
        <f t="shared" si="8"/>
        <v>0</v>
      </c>
    </row>
    <row r="317" spans="1:8" ht="12.75">
      <c r="A317" s="17" t="s">
        <v>151</v>
      </c>
      <c r="B317" s="17" t="s">
        <v>637</v>
      </c>
      <c r="G317">
        <f t="shared" si="9"/>
        <v>0</v>
      </c>
      <c r="H317">
        <f t="shared" si="8"/>
        <v>0</v>
      </c>
    </row>
    <row r="318" spans="1:8" ht="12.75">
      <c r="A318" s="17" t="s">
        <v>608</v>
      </c>
      <c r="B318" s="17" t="s">
        <v>609</v>
      </c>
      <c r="G318">
        <f t="shared" si="9"/>
        <v>0</v>
      </c>
      <c r="H318">
        <f t="shared" si="8"/>
        <v>0</v>
      </c>
    </row>
    <row r="319" spans="1:8" ht="12.75">
      <c r="A319" s="17" t="s">
        <v>152</v>
      </c>
      <c r="B319" s="17" t="s">
        <v>322</v>
      </c>
      <c r="G319">
        <f t="shared" si="9"/>
        <v>0</v>
      </c>
      <c r="H319">
        <f t="shared" si="8"/>
        <v>0</v>
      </c>
    </row>
    <row r="320" spans="1:8" ht="12.75">
      <c r="A320" s="17" t="s">
        <v>272</v>
      </c>
      <c r="B320" s="17" t="s">
        <v>437</v>
      </c>
      <c r="G320">
        <f t="shared" si="9"/>
        <v>0</v>
      </c>
      <c r="H320">
        <f t="shared" si="8"/>
        <v>0</v>
      </c>
    </row>
    <row r="321" spans="1:8" ht="12.75">
      <c r="A321" s="17" t="s">
        <v>153</v>
      </c>
      <c r="B321" s="17" t="s">
        <v>16</v>
      </c>
      <c r="G321">
        <f t="shared" si="9"/>
        <v>0</v>
      </c>
      <c r="H321">
        <f t="shared" si="8"/>
        <v>0</v>
      </c>
    </row>
    <row r="322" spans="1:8" ht="12.75">
      <c r="A322" s="17" t="s">
        <v>598</v>
      </c>
      <c r="B322" s="17" t="s">
        <v>641</v>
      </c>
      <c r="G322">
        <f t="shared" si="9"/>
        <v>0</v>
      </c>
      <c r="H322">
        <f t="shared" si="8"/>
        <v>0</v>
      </c>
    </row>
    <row r="323" spans="1:8" ht="12.75">
      <c r="A323" s="17" t="s">
        <v>154</v>
      </c>
      <c r="B323" s="17" t="s">
        <v>9</v>
      </c>
      <c r="G323">
        <f t="shared" si="9"/>
        <v>0</v>
      </c>
      <c r="H323">
        <f t="shared" si="8"/>
        <v>0</v>
      </c>
    </row>
    <row r="324" spans="1:8" ht="12.75">
      <c r="A324" s="17" t="s">
        <v>693</v>
      </c>
      <c r="B324" s="17" t="s">
        <v>237</v>
      </c>
      <c r="G324">
        <f t="shared" si="9"/>
        <v>0</v>
      </c>
      <c r="H324">
        <f t="shared" si="8"/>
        <v>0</v>
      </c>
    </row>
    <row r="325" spans="1:8" ht="12.75">
      <c r="A325" s="17" t="s">
        <v>155</v>
      </c>
      <c r="B325" s="17" t="s">
        <v>33</v>
      </c>
      <c r="G325">
        <f t="shared" si="9"/>
        <v>0</v>
      </c>
      <c r="H325">
        <f t="shared" si="8"/>
        <v>0</v>
      </c>
    </row>
    <row r="326" spans="1:8" ht="12.75">
      <c r="A326" s="17" t="s">
        <v>273</v>
      </c>
      <c r="B326" s="17" t="s">
        <v>438</v>
      </c>
      <c r="G326">
        <f t="shared" si="9"/>
        <v>0</v>
      </c>
      <c r="H326">
        <f t="shared" si="8"/>
        <v>0</v>
      </c>
    </row>
    <row r="327" spans="1:8" ht="12.75">
      <c r="A327" s="17" t="s">
        <v>156</v>
      </c>
      <c r="B327" s="17" t="s">
        <v>230</v>
      </c>
      <c r="G327">
        <f t="shared" si="9"/>
        <v>0</v>
      </c>
      <c r="H327">
        <f aca="true" t="shared" si="10" ref="H327:H390">(G327*3)</f>
        <v>0</v>
      </c>
    </row>
    <row r="328" spans="1:8" ht="12.75">
      <c r="A328" s="17" t="s">
        <v>274</v>
      </c>
      <c r="B328" s="17" t="s">
        <v>563</v>
      </c>
      <c r="G328">
        <f t="shared" si="9"/>
        <v>0</v>
      </c>
      <c r="H328">
        <f t="shared" si="10"/>
        <v>0</v>
      </c>
    </row>
    <row r="329" spans="1:8" ht="12.75">
      <c r="A329" s="17" t="s">
        <v>275</v>
      </c>
      <c r="B329" s="17" t="s">
        <v>439</v>
      </c>
      <c r="G329">
        <f t="shared" si="9"/>
        <v>0</v>
      </c>
      <c r="H329">
        <f t="shared" si="10"/>
        <v>0</v>
      </c>
    </row>
    <row r="330" spans="1:8" ht="12.75">
      <c r="A330" s="17" t="s">
        <v>157</v>
      </c>
      <c r="B330" s="17" t="s">
        <v>553</v>
      </c>
      <c r="G330">
        <f t="shared" si="9"/>
        <v>0</v>
      </c>
      <c r="H330">
        <f t="shared" si="10"/>
        <v>0</v>
      </c>
    </row>
    <row r="331" spans="1:8" ht="12.75">
      <c r="A331" s="17" t="s">
        <v>158</v>
      </c>
      <c r="B331" s="17" t="s">
        <v>638</v>
      </c>
      <c r="G331">
        <f t="shared" si="9"/>
        <v>0</v>
      </c>
      <c r="H331">
        <f t="shared" si="10"/>
        <v>0</v>
      </c>
    </row>
    <row r="332" spans="1:8" ht="12.75">
      <c r="A332" s="17" t="s">
        <v>158</v>
      </c>
      <c r="B332" s="17" t="s">
        <v>637</v>
      </c>
      <c r="G332">
        <f t="shared" si="9"/>
        <v>0</v>
      </c>
      <c r="H332">
        <f t="shared" si="10"/>
        <v>0</v>
      </c>
    </row>
    <row r="333" spans="1:8" ht="12.75">
      <c r="A333" s="17" t="s">
        <v>158</v>
      </c>
      <c r="B333" s="17" t="s">
        <v>639</v>
      </c>
      <c r="G333">
        <f t="shared" si="9"/>
        <v>0</v>
      </c>
      <c r="H333">
        <f t="shared" si="10"/>
        <v>0</v>
      </c>
    </row>
    <row r="334" spans="1:8" ht="12.75">
      <c r="A334" s="17" t="s">
        <v>158</v>
      </c>
      <c r="B334" s="17" t="s">
        <v>640</v>
      </c>
      <c r="G334">
        <f t="shared" si="9"/>
        <v>0</v>
      </c>
      <c r="H334">
        <f t="shared" si="10"/>
        <v>0</v>
      </c>
    </row>
    <row r="335" spans="1:8" ht="12.75">
      <c r="A335" s="17" t="s">
        <v>581</v>
      </c>
      <c r="B335" s="17" t="s">
        <v>641</v>
      </c>
      <c r="G335">
        <f t="shared" si="9"/>
        <v>0</v>
      </c>
      <c r="H335">
        <f t="shared" si="10"/>
        <v>0</v>
      </c>
    </row>
    <row r="336" spans="1:8" ht="12.75">
      <c r="A336" s="17" t="s">
        <v>159</v>
      </c>
      <c r="B336" s="17" t="s">
        <v>642</v>
      </c>
      <c r="C336" t="s">
        <v>222</v>
      </c>
      <c r="D336" t="s">
        <v>224</v>
      </c>
      <c r="G336">
        <f t="shared" si="9"/>
        <v>2</v>
      </c>
      <c r="H336">
        <f t="shared" si="10"/>
        <v>6</v>
      </c>
    </row>
    <row r="337" spans="1:8" ht="12.75">
      <c r="A337" s="17" t="s">
        <v>160</v>
      </c>
      <c r="B337" s="17" t="s">
        <v>643</v>
      </c>
      <c r="G337">
        <f t="shared" si="9"/>
        <v>0</v>
      </c>
      <c r="H337">
        <f t="shared" si="10"/>
        <v>0</v>
      </c>
    </row>
    <row r="338" spans="1:8" ht="12.75">
      <c r="A338" s="17" t="s">
        <v>160</v>
      </c>
      <c r="B338" s="17" t="s">
        <v>553</v>
      </c>
      <c r="G338">
        <f t="shared" si="9"/>
        <v>0</v>
      </c>
      <c r="H338">
        <f t="shared" si="10"/>
        <v>0</v>
      </c>
    </row>
    <row r="339" spans="1:8" ht="12.75">
      <c r="A339" s="17" t="s">
        <v>161</v>
      </c>
      <c r="B339" s="17" t="s">
        <v>383</v>
      </c>
      <c r="G339">
        <f t="shared" si="9"/>
        <v>0</v>
      </c>
      <c r="H339">
        <f t="shared" si="10"/>
        <v>0</v>
      </c>
    </row>
    <row r="340" spans="1:8" ht="12.75">
      <c r="A340" s="17" t="s">
        <v>106</v>
      </c>
      <c r="B340" s="17" t="s">
        <v>237</v>
      </c>
      <c r="G340">
        <f t="shared" si="9"/>
        <v>0</v>
      </c>
      <c r="H340">
        <f t="shared" si="10"/>
        <v>0</v>
      </c>
    </row>
    <row r="341" spans="1:8" ht="12.75">
      <c r="A341" s="17" t="s">
        <v>482</v>
      </c>
      <c r="B341" s="17" t="s">
        <v>163</v>
      </c>
      <c r="G341">
        <f t="shared" si="9"/>
        <v>0</v>
      </c>
      <c r="H341">
        <f t="shared" si="10"/>
        <v>0</v>
      </c>
    </row>
    <row r="342" spans="1:8" ht="12.75">
      <c r="A342" s="17" t="s">
        <v>482</v>
      </c>
      <c r="B342" s="17" t="s">
        <v>547</v>
      </c>
      <c r="G342">
        <f t="shared" si="9"/>
        <v>0</v>
      </c>
      <c r="H342">
        <f t="shared" si="10"/>
        <v>0</v>
      </c>
    </row>
    <row r="343" spans="1:8" ht="12.75">
      <c r="A343" s="17" t="s">
        <v>483</v>
      </c>
      <c r="B343" s="17" t="s">
        <v>521</v>
      </c>
      <c r="G343">
        <f t="shared" si="9"/>
        <v>0</v>
      </c>
      <c r="H343">
        <f t="shared" si="10"/>
        <v>0</v>
      </c>
    </row>
    <row r="344" spans="1:8" ht="12.75">
      <c r="A344" s="17" t="s">
        <v>607</v>
      </c>
      <c r="B344" s="17" t="s">
        <v>440</v>
      </c>
      <c r="G344">
        <f t="shared" si="9"/>
        <v>0</v>
      </c>
      <c r="H344">
        <f t="shared" si="10"/>
        <v>0</v>
      </c>
    </row>
    <row r="345" spans="1:8" ht="12.75">
      <c r="A345" s="17" t="s">
        <v>484</v>
      </c>
      <c r="B345" s="17" t="s">
        <v>644</v>
      </c>
      <c r="G345">
        <f t="shared" si="9"/>
        <v>0</v>
      </c>
      <c r="H345">
        <f t="shared" si="10"/>
        <v>0</v>
      </c>
    </row>
    <row r="346" spans="1:8" ht="12.75">
      <c r="A346" s="17" t="s">
        <v>485</v>
      </c>
      <c r="B346" s="17" t="s">
        <v>163</v>
      </c>
      <c r="G346">
        <f t="shared" si="9"/>
        <v>0</v>
      </c>
      <c r="H346">
        <f t="shared" si="10"/>
        <v>0</v>
      </c>
    </row>
    <row r="347" spans="1:8" ht="12.75">
      <c r="A347" s="17" t="s">
        <v>276</v>
      </c>
      <c r="B347" s="17" t="s">
        <v>441</v>
      </c>
      <c r="G347">
        <f t="shared" si="9"/>
        <v>0</v>
      </c>
      <c r="H347">
        <f t="shared" si="10"/>
        <v>0</v>
      </c>
    </row>
    <row r="348" spans="1:8" ht="12.75">
      <c r="A348" s="17" t="s">
        <v>277</v>
      </c>
      <c r="B348" s="17" t="s">
        <v>120</v>
      </c>
      <c r="G348">
        <f t="shared" si="9"/>
        <v>0</v>
      </c>
      <c r="H348">
        <f t="shared" si="10"/>
        <v>0</v>
      </c>
    </row>
    <row r="349" spans="1:8" ht="12.75">
      <c r="A349" s="17" t="s">
        <v>486</v>
      </c>
      <c r="B349" s="17" t="s">
        <v>646</v>
      </c>
      <c r="G349">
        <f t="shared" si="9"/>
        <v>0</v>
      </c>
      <c r="H349">
        <f t="shared" si="10"/>
        <v>0</v>
      </c>
    </row>
    <row r="350" spans="1:8" ht="12.75">
      <c r="A350" s="17" t="s">
        <v>487</v>
      </c>
      <c r="B350" s="17" t="s">
        <v>647</v>
      </c>
      <c r="G350">
        <f t="shared" si="9"/>
        <v>0</v>
      </c>
      <c r="H350">
        <f t="shared" si="10"/>
        <v>0</v>
      </c>
    </row>
    <row r="351" spans="1:8" ht="12.75">
      <c r="A351" s="17" t="s">
        <v>675</v>
      </c>
      <c r="B351" s="17" t="s">
        <v>9</v>
      </c>
      <c r="C351" t="s">
        <v>223</v>
      </c>
      <c r="D351" t="s">
        <v>5</v>
      </c>
      <c r="E351" t="s">
        <v>6</v>
      </c>
      <c r="G351">
        <f>COUNTA(C351:F351)</f>
        <v>3</v>
      </c>
      <c r="H351">
        <f t="shared" si="10"/>
        <v>9</v>
      </c>
    </row>
    <row r="352" spans="1:8" ht="12.75">
      <c r="A352" s="17" t="s">
        <v>488</v>
      </c>
      <c r="B352" s="17" t="s">
        <v>550</v>
      </c>
      <c r="G352">
        <f t="shared" si="9"/>
        <v>0</v>
      </c>
      <c r="H352">
        <f t="shared" si="10"/>
        <v>0</v>
      </c>
    </row>
    <row r="353" spans="1:8" ht="12.75">
      <c r="A353" s="17" t="s">
        <v>604</v>
      </c>
      <c r="B353" s="17" t="s">
        <v>605</v>
      </c>
      <c r="G353">
        <f t="shared" si="9"/>
        <v>0</v>
      </c>
      <c r="H353">
        <f t="shared" si="10"/>
        <v>0</v>
      </c>
    </row>
    <row r="354" spans="1:8" ht="12.75">
      <c r="A354" s="17" t="s">
        <v>278</v>
      </c>
      <c r="B354" s="17" t="s">
        <v>588</v>
      </c>
      <c r="G354">
        <f t="shared" si="9"/>
        <v>0</v>
      </c>
      <c r="H354">
        <f t="shared" si="10"/>
        <v>0</v>
      </c>
    </row>
    <row r="355" spans="1:8" ht="12.75">
      <c r="A355" s="17" t="s">
        <v>489</v>
      </c>
      <c r="B355" s="17" t="s">
        <v>648</v>
      </c>
      <c r="G355">
        <f t="shared" si="9"/>
        <v>0</v>
      </c>
      <c r="H355">
        <f t="shared" si="10"/>
        <v>0</v>
      </c>
    </row>
    <row r="356" spans="1:8" ht="12.75">
      <c r="A356" s="17" t="s">
        <v>298</v>
      </c>
      <c r="B356" s="17" t="s">
        <v>288</v>
      </c>
      <c r="G356">
        <f t="shared" si="9"/>
        <v>0</v>
      </c>
      <c r="H356">
        <f t="shared" si="10"/>
        <v>0</v>
      </c>
    </row>
    <row r="357" spans="1:8" ht="12.75">
      <c r="A357" s="17" t="s">
        <v>490</v>
      </c>
      <c r="B357" s="17" t="s">
        <v>323</v>
      </c>
      <c r="G357">
        <f aca="true" t="shared" si="11" ref="G357:G403">COUNTA(C357:F357)</f>
        <v>0</v>
      </c>
      <c r="H357">
        <f t="shared" si="10"/>
        <v>0</v>
      </c>
    </row>
    <row r="358" spans="1:8" ht="12.75">
      <c r="A358" s="17" t="s">
        <v>490</v>
      </c>
      <c r="B358" s="17" t="s">
        <v>649</v>
      </c>
      <c r="G358">
        <f t="shared" si="11"/>
        <v>0</v>
      </c>
      <c r="H358">
        <f t="shared" si="10"/>
        <v>0</v>
      </c>
    </row>
    <row r="359" spans="1:8" ht="12.75">
      <c r="A359" s="17" t="s">
        <v>491</v>
      </c>
      <c r="B359" s="17" t="s">
        <v>231</v>
      </c>
      <c r="G359">
        <f t="shared" si="11"/>
        <v>0</v>
      </c>
      <c r="H359">
        <f t="shared" si="10"/>
        <v>0</v>
      </c>
    </row>
    <row r="360" spans="1:8" ht="12.75">
      <c r="A360" s="17" t="s">
        <v>491</v>
      </c>
      <c r="B360" s="17" t="s">
        <v>11</v>
      </c>
      <c r="G360">
        <f t="shared" si="11"/>
        <v>0</v>
      </c>
      <c r="H360">
        <f t="shared" si="10"/>
        <v>0</v>
      </c>
    </row>
    <row r="361" spans="1:8" ht="12.75">
      <c r="A361" s="17" t="s">
        <v>492</v>
      </c>
      <c r="B361" s="17" t="s">
        <v>310</v>
      </c>
      <c r="G361">
        <f t="shared" si="11"/>
        <v>0</v>
      </c>
      <c r="H361">
        <f t="shared" si="10"/>
        <v>0</v>
      </c>
    </row>
    <row r="362" spans="1:8" ht="12.75">
      <c r="A362" s="17" t="s">
        <v>493</v>
      </c>
      <c r="B362" s="17" t="s">
        <v>230</v>
      </c>
      <c r="G362">
        <f t="shared" si="11"/>
        <v>0</v>
      </c>
      <c r="H362">
        <f t="shared" si="10"/>
        <v>0</v>
      </c>
    </row>
    <row r="363" spans="1:8" ht="12.75">
      <c r="A363" s="17" t="s">
        <v>494</v>
      </c>
      <c r="B363" s="17" t="s">
        <v>241</v>
      </c>
      <c r="G363">
        <f t="shared" si="11"/>
        <v>0</v>
      </c>
      <c r="H363">
        <f t="shared" si="10"/>
        <v>0</v>
      </c>
    </row>
    <row r="364" spans="1:8" ht="12.75">
      <c r="A364" s="17" t="s">
        <v>582</v>
      </c>
      <c r="B364" s="17" t="s">
        <v>583</v>
      </c>
      <c r="G364">
        <f t="shared" si="11"/>
        <v>0</v>
      </c>
      <c r="H364">
        <f t="shared" si="10"/>
        <v>0</v>
      </c>
    </row>
    <row r="365" spans="1:8" ht="12.75">
      <c r="A365" s="17" t="s">
        <v>495</v>
      </c>
      <c r="B365" s="17" t="s">
        <v>538</v>
      </c>
      <c r="G365">
        <f t="shared" si="11"/>
        <v>0</v>
      </c>
      <c r="H365">
        <f t="shared" si="10"/>
        <v>0</v>
      </c>
    </row>
    <row r="366" spans="1:8" ht="12.75">
      <c r="A366" s="17" t="s">
        <v>496</v>
      </c>
      <c r="B366" s="17" t="s">
        <v>650</v>
      </c>
      <c r="G366">
        <f t="shared" si="11"/>
        <v>0</v>
      </c>
      <c r="H366">
        <f t="shared" si="10"/>
        <v>0</v>
      </c>
    </row>
    <row r="367" spans="1:8" ht="12.75">
      <c r="A367" s="17" t="s">
        <v>497</v>
      </c>
      <c r="B367" s="17" t="s">
        <v>651</v>
      </c>
      <c r="G367">
        <f t="shared" si="11"/>
        <v>0</v>
      </c>
      <c r="H367">
        <f t="shared" si="10"/>
        <v>0</v>
      </c>
    </row>
    <row r="368" spans="1:8" ht="12.75">
      <c r="A368" s="17" t="s">
        <v>413</v>
      </c>
      <c r="B368" s="17" t="s">
        <v>442</v>
      </c>
      <c r="G368">
        <f t="shared" si="11"/>
        <v>0</v>
      </c>
      <c r="H368">
        <f t="shared" si="10"/>
        <v>0</v>
      </c>
    </row>
    <row r="369" spans="1:8" ht="12.75">
      <c r="A369" s="17" t="s">
        <v>498</v>
      </c>
      <c r="B369" s="17" t="s">
        <v>33</v>
      </c>
      <c r="G369">
        <f t="shared" si="11"/>
        <v>0</v>
      </c>
      <c r="H369">
        <f t="shared" si="10"/>
        <v>0</v>
      </c>
    </row>
    <row r="370" spans="1:8" ht="12.75">
      <c r="A370" s="17" t="s">
        <v>499</v>
      </c>
      <c r="B370" s="17" t="s">
        <v>230</v>
      </c>
      <c r="G370">
        <f t="shared" si="11"/>
        <v>0</v>
      </c>
      <c r="H370">
        <f t="shared" si="10"/>
        <v>0</v>
      </c>
    </row>
    <row r="371" spans="1:8" ht="12.75">
      <c r="A371" s="17" t="s">
        <v>500</v>
      </c>
      <c r="B371" s="17" t="s">
        <v>652</v>
      </c>
      <c r="G371">
        <f t="shared" si="11"/>
        <v>0</v>
      </c>
      <c r="H371">
        <f t="shared" si="10"/>
        <v>0</v>
      </c>
    </row>
    <row r="372" spans="1:8" ht="12.75">
      <c r="A372" s="17" t="s">
        <v>501</v>
      </c>
      <c r="B372" s="17" t="s">
        <v>653</v>
      </c>
      <c r="G372">
        <f t="shared" si="11"/>
        <v>0</v>
      </c>
      <c r="H372">
        <f t="shared" si="10"/>
        <v>0</v>
      </c>
    </row>
    <row r="373" spans="1:8" ht="12.75">
      <c r="A373" s="17" t="s">
        <v>682</v>
      </c>
      <c r="B373" s="17" t="s">
        <v>459</v>
      </c>
      <c r="G373">
        <f t="shared" si="11"/>
        <v>0</v>
      </c>
      <c r="H373">
        <f t="shared" si="10"/>
        <v>0</v>
      </c>
    </row>
    <row r="374" spans="1:8" ht="12.75">
      <c r="A374" s="17" t="s">
        <v>502</v>
      </c>
      <c r="B374" s="17" t="s">
        <v>522</v>
      </c>
      <c r="G374">
        <f t="shared" si="11"/>
        <v>0</v>
      </c>
      <c r="H374">
        <f t="shared" si="10"/>
        <v>0</v>
      </c>
    </row>
    <row r="375" spans="1:8" ht="12.75">
      <c r="A375" s="17" t="s">
        <v>503</v>
      </c>
      <c r="B375" s="17" t="s">
        <v>654</v>
      </c>
      <c r="G375">
        <f t="shared" si="11"/>
        <v>0</v>
      </c>
      <c r="H375">
        <f t="shared" si="10"/>
        <v>0</v>
      </c>
    </row>
    <row r="376" spans="1:8" ht="12.75">
      <c r="A376" s="17" t="s">
        <v>503</v>
      </c>
      <c r="B376" s="17" t="s">
        <v>655</v>
      </c>
      <c r="C376" t="s">
        <v>219</v>
      </c>
      <c r="G376">
        <f t="shared" si="11"/>
        <v>1</v>
      </c>
      <c r="H376">
        <f t="shared" si="10"/>
        <v>3</v>
      </c>
    </row>
    <row r="377" spans="1:8" ht="12.75">
      <c r="A377" s="17" t="s">
        <v>503</v>
      </c>
      <c r="B377" s="17" t="s">
        <v>49</v>
      </c>
      <c r="G377">
        <f t="shared" si="11"/>
        <v>0</v>
      </c>
      <c r="H377">
        <f t="shared" si="10"/>
        <v>0</v>
      </c>
    </row>
    <row r="378" spans="1:8" ht="12.75">
      <c r="A378" s="17" t="s">
        <v>504</v>
      </c>
      <c r="B378" s="17" t="s">
        <v>230</v>
      </c>
      <c r="C378" t="s">
        <v>206</v>
      </c>
      <c r="D378" t="s">
        <v>215</v>
      </c>
      <c r="G378">
        <f t="shared" si="11"/>
        <v>2</v>
      </c>
      <c r="H378">
        <f t="shared" si="10"/>
        <v>6</v>
      </c>
    </row>
    <row r="379" spans="1:8" ht="12.75">
      <c r="A379" s="17" t="s">
        <v>504</v>
      </c>
      <c r="B379" s="17" t="s">
        <v>522</v>
      </c>
      <c r="G379">
        <f t="shared" si="11"/>
        <v>0</v>
      </c>
      <c r="H379">
        <f t="shared" si="10"/>
        <v>0</v>
      </c>
    </row>
    <row r="380" spans="1:8" ht="12.75">
      <c r="A380" s="17" t="s">
        <v>505</v>
      </c>
      <c r="B380" s="17" t="s">
        <v>102</v>
      </c>
      <c r="G380">
        <f t="shared" si="11"/>
        <v>0</v>
      </c>
      <c r="H380">
        <f t="shared" si="10"/>
        <v>0</v>
      </c>
    </row>
    <row r="381" spans="1:8" ht="12.75">
      <c r="A381" s="17" t="s">
        <v>505</v>
      </c>
      <c r="B381" s="17" t="s">
        <v>163</v>
      </c>
      <c r="G381">
        <f t="shared" si="11"/>
        <v>0</v>
      </c>
      <c r="H381">
        <f t="shared" si="10"/>
        <v>0</v>
      </c>
    </row>
    <row r="382" spans="1:8" ht="12.75">
      <c r="A382" s="17" t="s">
        <v>506</v>
      </c>
      <c r="B382" s="17" t="s">
        <v>656</v>
      </c>
      <c r="G382">
        <f t="shared" si="11"/>
        <v>0</v>
      </c>
      <c r="H382">
        <f t="shared" si="10"/>
        <v>0</v>
      </c>
    </row>
    <row r="383" spans="1:8" ht="12.75">
      <c r="A383" s="17" t="s">
        <v>117</v>
      </c>
      <c r="B383" s="17" t="s">
        <v>665</v>
      </c>
      <c r="G383">
        <f t="shared" si="11"/>
        <v>0</v>
      </c>
      <c r="H383">
        <f t="shared" si="10"/>
        <v>0</v>
      </c>
    </row>
    <row r="384" spans="1:8" ht="12.75">
      <c r="A384" s="17" t="s">
        <v>507</v>
      </c>
      <c r="B384" s="17" t="s">
        <v>163</v>
      </c>
      <c r="G384">
        <f t="shared" si="11"/>
        <v>0</v>
      </c>
      <c r="H384">
        <f t="shared" si="10"/>
        <v>0</v>
      </c>
    </row>
    <row r="385" spans="1:8" ht="12.75">
      <c r="A385" s="17" t="s">
        <v>508</v>
      </c>
      <c r="B385" s="17" t="s">
        <v>238</v>
      </c>
      <c r="G385">
        <f t="shared" si="11"/>
        <v>0</v>
      </c>
      <c r="H385">
        <f t="shared" si="10"/>
        <v>0</v>
      </c>
    </row>
    <row r="386" spans="1:8" ht="12.75">
      <c r="A386" s="17" t="s">
        <v>508</v>
      </c>
      <c r="B386" s="17" t="s">
        <v>233</v>
      </c>
      <c r="G386">
        <f t="shared" si="11"/>
        <v>0</v>
      </c>
      <c r="H386">
        <f t="shared" si="10"/>
        <v>0</v>
      </c>
    </row>
    <row r="387" spans="1:8" ht="12.75">
      <c r="A387" s="17" t="s">
        <v>606</v>
      </c>
      <c r="B387" s="17" t="s">
        <v>233</v>
      </c>
      <c r="G387">
        <f t="shared" si="11"/>
        <v>0</v>
      </c>
      <c r="H387">
        <f t="shared" si="10"/>
        <v>0</v>
      </c>
    </row>
    <row r="388" spans="1:8" ht="12.75">
      <c r="A388" s="17" t="s">
        <v>606</v>
      </c>
      <c r="B388" s="17" t="s">
        <v>459</v>
      </c>
      <c r="G388">
        <f t="shared" si="11"/>
        <v>0</v>
      </c>
      <c r="H388">
        <f t="shared" si="10"/>
        <v>0</v>
      </c>
    </row>
    <row r="389" spans="1:8" ht="12.75">
      <c r="A389" s="17" t="s">
        <v>509</v>
      </c>
      <c r="B389" s="17" t="s">
        <v>657</v>
      </c>
      <c r="G389">
        <f t="shared" si="11"/>
        <v>0</v>
      </c>
      <c r="H389">
        <f t="shared" si="10"/>
        <v>0</v>
      </c>
    </row>
    <row r="390" spans="1:8" ht="12.75">
      <c r="A390" s="17" t="s">
        <v>510</v>
      </c>
      <c r="B390" s="17" t="s">
        <v>443</v>
      </c>
      <c r="G390">
        <f t="shared" si="11"/>
        <v>0</v>
      </c>
      <c r="H390">
        <f t="shared" si="10"/>
        <v>0</v>
      </c>
    </row>
    <row r="391" spans="1:8" ht="12.75">
      <c r="A391" s="17" t="s">
        <v>510</v>
      </c>
      <c r="B391" s="17" t="s">
        <v>444</v>
      </c>
      <c r="G391">
        <f t="shared" si="11"/>
        <v>0</v>
      </c>
      <c r="H391">
        <f aca="true" t="shared" si="12" ref="H391:H403">(G391*3)</f>
        <v>0</v>
      </c>
    </row>
    <row r="392" spans="1:8" ht="12.75">
      <c r="A392" s="17" t="s">
        <v>510</v>
      </c>
      <c r="B392" s="17" t="s">
        <v>547</v>
      </c>
      <c r="G392">
        <f t="shared" si="11"/>
        <v>0</v>
      </c>
      <c r="H392">
        <f t="shared" si="12"/>
        <v>0</v>
      </c>
    </row>
    <row r="393" spans="1:8" ht="12.75">
      <c r="A393" s="17" t="s">
        <v>511</v>
      </c>
      <c r="B393" s="17" t="s">
        <v>658</v>
      </c>
      <c r="G393">
        <f t="shared" si="11"/>
        <v>0</v>
      </c>
      <c r="H393">
        <f t="shared" si="12"/>
        <v>0</v>
      </c>
    </row>
    <row r="394" spans="1:8" ht="12.75">
      <c r="A394" s="17" t="s">
        <v>512</v>
      </c>
      <c r="B394" s="17" t="s">
        <v>659</v>
      </c>
      <c r="G394">
        <f t="shared" si="11"/>
        <v>0</v>
      </c>
      <c r="H394">
        <f t="shared" si="12"/>
        <v>0</v>
      </c>
    </row>
    <row r="395" spans="1:8" ht="12.75">
      <c r="A395" s="17" t="s">
        <v>584</v>
      </c>
      <c r="B395" s="17" t="s">
        <v>585</v>
      </c>
      <c r="G395">
        <f t="shared" si="11"/>
        <v>0</v>
      </c>
      <c r="H395">
        <f t="shared" si="12"/>
        <v>0</v>
      </c>
    </row>
    <row r="396" spans="1:8" ht="12.75">
      <c r="A396" s="17" t="s">
        <v>513</v>
      </c>
      <c r="B396" s="17" t="s">
        <v>660</v>
      </c>
      <c r="C396" t="s">
        <v>226</v>
      </c>
      <c r="D396" t="s">
        <v>227</v>
      </c>
      <c r="G396">
        <f t="shared" si="11"/>
        <v>2</v>
      </c>
      <c r="H396">
        <f t="shared" si="12"/>
        <v>6</v>
      </c>
    </row>
    <row r="397" spans="1:8" ht="12.75">
      <c r="A397" s="17" t="s">
        <v>603</v>
      </c>
      <c r="B397" s="17" t="s">
        <v>163</v>
      </c>
      <c r="G397">
        <f t="shared" si="11"/>
        <v>0</v>
      </c>
      <c r="H397">
        <f t="shared" si="12"/>
        <v>0</v>
      </c>
    </row>
    <row r="398" spans="1:8" ht="12.75">
      <c r="A398" s="17" t="s">
        <v>514</v>
      </c>
      <c r="B398" s="17" t="s">
        <v>388</v>
      </c>
      <c r="G398">
        <f t="shared" si="11"/>
        <v>0</v>
      </c>
      <c r="H398">
        <f t="shared" si="12"/>
        <v>0</v>
      </c>
    </row>
    <row r="399" spans="1:8" ht="12.75">
      <c r="A399" s="17" t="s">
        <v>514</v>
      </c>
      <c r="B399" s="17" t="s">
        <v>11</v>
      </c>
      <c r="G399">
        <f t="shared" si="11"/>
        <v>0</v>
      </c>
      <c r="H399">
        <f t="shared" si="12"/>
        <v>0</v>
      </c>
    </row>
    <row r="400" spans="1:8" ht="12.75">
      <c r="A400" s="17" t="s">
        <v>515</v>
      </c>
      <c r="B400" s="17" t="s">
        <v>661</v>
      </c>
      <c r="G400">
        <f t="shared" si="11"/>
        <v>0</v>
      </c>
      <c r="H400">
        <f t="shared" si="12"/>
        <v>0</v>
      </c>
    </row>
    <row r="401" spans="1:8" ht="12.75">
      <c r="A401" s="17" t="s">
        <v>515</v>
      </c>
      <c r="B401" s="17" t="s">
        <v>547</v>
      </c>
      <c r="G401">
        <f t="shared" si="11"/>
        <v>0</v>
      </c>
      <c r="H401">
        <f t="shared" si="12"/>
        <v>0</v>
      </c>
    </row>
    <row r="402" spans="1:8" ht="12.75">
      <c r="A402" s="17" t="s">
        <v>516</v>
      </c>
      <c r="B402" s="17" t="s">
        <v>107</v>
      </c>
      <c r="G402">
        <f t="shared" si="11"/>
        <v>0</v>
      </c>
      <c r="H402">
        <f t="shared" si="12"/>
        <v>0</v>
      </c>
    </row>
    <row r="403" spans="1:8" ht="12.75">
      <c r="A403" s="17" t="s">
        <v>516</v>
      </c>
      <c r="B403" s="17" t="s">
        <v>641</v>
      </c>
      <c r="G403">
        <f t="shared" si="11"/>
        <v>0</v>
      </c>
      <c r="H403">
        <f t="shared" si="12"/>
        <v>0</v>
      </c>
    </row>
    <row r="404" spans="7:8" ht="12.75">
      <c r="G404">
        <f>SUM(G6:G403)</f>
        <v>35</v>
      </c>
      <c r="H404">
        <f>SUM(H6:H403)</f>
        <v>105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6"/>
  </sheetPr>
  <dimension ref="A1:Q404"/>
  <sheetViews>
    <sheetView zoomScale="60" zoomScaleNormal="60" workbookViewId="0" topLeftCell="A1">
      <pane ySplit="5" topLeftCell="BM6" activePane="bottomLeft" state="frozen"/>
      <selection pane="topLeft" activeCell="A1" sqref="A1"/>
      <selection pane="bottomLeft" activeCell="V58" sqref="V58"/>
    </sheetView>
  </sheetViews>
  <sheetFormatPr defaultColWidth="9.140625" defaultRowHeight="12.75"/>
  <cols>
    <col min="1" max="1" width="18.421875" style="0" customWidth="1"/>
    <col min="2" max="2" width="20.7109375" style="0" customWidth="1"/>
    <col min="3" max="13" width="8.7109375" style="0" customWidth="1"/>
    <col min="14" max="16" width="9.7109375" style="0" customWidth="1"/>
    <col min="17" max="16384" width="8.7109375" style="0" customWidth="1"/>
  </cols>
  <sheetData>
    <row r="1" spans="1:3" ht="15">
      <c r="A1" s="50" t="s">
        <v>108</v>
      </c>
      <c r="B1" s="51"/>
      <c r="C1" s="25"/>
    </row>
    <row r="2" spans="1:3" ht="15">
      <c r="A2" s="50" t="s">
        <v>50</v>
      </c>
      <c r="B2" s="51"/>
      <c r="C2" s="25"/>
    </row>
    <row r="3" spans="1:3" ht="15">
      <c r="A3" s="24"/>
      <c r="B3" s="25"/>
      <c r="C3" s="25"/>
    </row>
    <row r="4" ht="12.75">
      <c r="B4" s="27" t="s">
        <v>468</v>
      </c>
    </row>
    <row r="5" spans="1:17" ht="63.75">
      <c r="A5" s="10" t="s">
        <v>662</v>
      </c>
      <c r="B5" s="26" t="s">
        <v>663</v>
      </c>
      <c r="C5" s="14" t="s">
        <v>202</v>
      </c>
      <c r="D5" s="14" t="s">
        <v>473</v>
      </c>
      <c r="E5" s="14" t="s">
        <v>474</v>
      </c>
      <c r="F5" s="14" t="s">
        <v>203</v>
      </c>
      <c r="G5" s="14" t="s">
        <v>466</v>
      </c>
      <c r="H5" s="14" t="s">
        <v>704</v>
      </c>
      <c r="I5" s="14" t="s">
        <v>703</v>
      </c>
      <c r="J5" s="14" t="s">
        <v>705</v>
      </c>
      <c r="K5" s="14" t="s">
        <v>707</v>
      </c>
      <c r="L5" s="14" t="s">
        <v>710</v>
      </c>
      <c r="M5" s="14" t="s">
        <v>711</v>
      </c>
      <c r="N5" s="14" t="s">
        <v>712</v>
      </c>
      <c r="O5" s="45" t="s">
        <v>717</v>
      </c>
      <c r="P5" s="14" t="s">
        <v>467</v>
      </c>
      <c r="Q5" s="16" t="s">
        <v>98</v>
      </c>
    </row>
    <row r="6" spans="1:17" ht="12.75">
      <c r="A6" s="17" t="s">
        <v>280</v>
      </c>
      <c r="B6" s="17" t="s">
        <v>553</v>
      </c>
      <c r="C6" s="18"/>
      <c r="O6" s="11"/>
      <c r="Q6">
        <f>SUM(C6:P6)</f>
        <v>0</v>
      </c>
    </row>
    <row r="7" spans="1:17" ht="12.75">
      <c r="A7" s="17" t="s">
        <v>625</v>
      </c>
      <c r="B7" s="17" t="s">
        <v>414</v>
      </c>
      <c r="C7" s="18"/>
      <c r="G7">
        <v>3</v>
      </c>
      <c r="O7" s="11"/>
      <c r="Q7">
        <f aca="true" t="shared" si="0" ref="Q7:Q70">SUM(C7:P7)</f>
        <v>3</v>
      </c>
    </row>
    <row r="8" spans="1:17" ht="12.75">
      <c r="A8" s="17" t="s">
        <v>110</v>
      </c>
      <c r="B8" s="17" t="s">
        <v>237</v>
      </c>
      <c r="C8" s="18">
        <v>1</v>
      </c>
      <c r="F8">
        <v>1</v>
      </c>
      <c r="G8">
        <v>3</v>
      </c>
      <c r="H8">
        <v>1</v>
      </c>
      <c r="O8" s="11"/>
      <c r="P8">
        <v>2</v>
      </c>
      <c r="Q8">
        <f t="shared" si="0"/>
        <v>8</v>
      </c>
    </row>
    <row r="9" spans="1:17" ht="12.75">
      <c r="A9" s="17" t="s">
        <v>110</v>
      </c>
      <c r="B9" s="17" t="s">
        <v>118</v>
      </c>
      <c r="C9" s="18"/>
      <c r="G9">
        <v>3</v>
      </c>
      <c r="K9">
        <v>1</v>
      </c>
      <c r="L9">
        <v>3</v>
      </c>
      <c r="M9">
        <v>3</v>
      </c>
      <c r="O9" s="11"/>
      <c r="Q9">
        <f t="shared" si="0"/>
        <v>10</v>
      </c>
    </row>
    <row r="10" spans="1:17" ht="12.75">
      <c r="A10" s="17" t="s">
        <v>62</v>
      </c>
      <c r="B10" s="17" t="s">
        <v>517</v>
      </c>
      <c r="C10" s="18"/>
      <c r="O10" s="11"/>
      <c r="Q10">
        <f t="shared" si="0"/>
        <v>0</v>
      </c>
    </row>
    <row r="11" spans="1:17" ht="12.75">
      <c r="A11" s="17" t="s">
        <v>63</v>
      </c>
      <c r="B11" s="17" t="s">
        <v>518</v>
      </c>
      <c r="C11" s="18">
        <v>1</v>
      </c>
      <c r="F11">
        <v>1</v>
      </c>
      <c r="J11">
        <v>1</v>
      </c>
      <c r="O11" s="11"/>
      <c r="Q11">
        <f t="shared" si="0"/>
        <v>3</v>
      </c>
    </row>
    <row r="12" spans="1:17" ht="12.75">
      <c r="A12" s="17" t="s">
        <v>64</v>
      </c>
      <c r="B12" s="17" t="s">
        <v>519</v>
      </c>
      <c r="C12" s="18"/>
      <c r="G12">
        <v>3</v>
      </c>
      <c r="I12">
        <v>3</v>
      </c>
      <c r="O12" s="11"/>
      <c r="Q12">
        <f t="shared" si="0"/>
        <v>6</v>
      </c>
    </row>
    <row r="13" spans="1:17" ht="12.75">
      <c r="A13" s="17" t="s">
        <v>64</v>
      </c>
      <c r="B13" s="17" t="s">
        <v>520</v>
      </c>
      <c r="C13" s="18"/>
      <c r="O13" s="11"/>
      <c r="Q13">
        <f t="shared" si="0"/>
        <v>0</v>
      </c>
    </row>
    <row r="14" spans="1:17" ht="12.75">
      <c r="A14" s="17" t="s">
        <v>64</v>
      </c>
      <c r="B14" s="17" t="s">
        <v>521</v>
      </c>
      <c r="C14" s="18"/>
      <c r="O14" s="11"/>
      <c r="Q14">
        <f t="shared" si="0"/>
        <v>0</v>
      </c>
    </row>
    <row r="15" spans="1:17" ht="12.75">
      <c r="A15" s="17" t="s">
        <v>65</v>
      </c>
      <c r="B15" s="17" t="s">
        <v>476</v>
      </c>
      <c r="C15" s="18"/>
      <c r="O15" s="11"/>
      <c r="Q15">
        <f t="shared" si="0"/>
        <v>0</v>
      </c>
    </row>
    <row r="16" spans="1:17" ht="12.75">
      <c r="A16" s="17" t="s">
        <v>65</v>
      </c>
      <c r="B16" s="17" t="s">
        <v>523</v>
      </c>
      <c r="C16" s="18"/>
      <c r="F16" s="35">
        <v>1</v>
      </c>
      <c r="G16" s="35">
        <v>3</v>
      </c>
      <c r="H16" s="35">
        <v>1</v>
      </c>
      <c r="I16" s="35">
        <v>3</v>
      </c>
      <c r="J16" s="35"/>
      <c r="K16" s="35">
        <v>1</v>
      </c>
      <c r="L16" s="35">
        <v>3</v>
      </c>
      <c r="M16" s="35">
        <v>3</v>
      </c>
      <c r="N16" s="35"/>
      <c r="O16" s="35"/>
      <c r="Q16">
        <f t="shared" si="0"/>
        <v>15</v>
      </c>
    </row>
    <row r="17" spans="1:17" ht="12.75">
      <c r="A17" s="17" t="s">
        <v>65</v>
      </c>
      <c r="B17" s="17" t="s">
        <v>602</v>
      </c>
      <c r="C17" s="18"/>
      <c r="O17" s="11"/>
      <c r="Q17">
        <f t="shared" si="0"/>
        <v>0</v>
      </c>
    </row>
    <row r="18" spans="1:17" ht="12.75">
      <c r="A18" s="17" t="s">
        <v>65</v>
      </c>
      <c r="B18" s="17" t="s">
        <v>524</v>
      </c>
      <c r="C18" s="18"/>
      <c r="G18">
        <v>3</v>
      </c>
      <c r="O18" s="11"/>
      <c r="Q18">
        <f t="shared" si="0"/>
        <v>3</v>
      </c>
    </row>
    <row r="19" spans="1:17" ht="12.75">
      <c r="A19" s="17" t="s">
        <v>565</v>
      </c>
      <c r="B19" s="17" t="s">
        <v>681</v>
      </c>
      <c r="C19" s="18"/>
      <c r="G19">
        <v>3</v>
      </c>
      <c r="O19" s="11"/>
      <c r="Q19">
        <f t="shared" si="0"/>
        <v>3</v>
      </c>
    </row>
    <row r="20" spans="1:17" ht="12.75">
      <c r="A20" s="17" t="s">
        <v>66</v>
      </c>
      <c r="B20" s="17" t="s">
        <v>163</v>
      </c>
      <c r="C20" s="18"/>
      <c r="K20">
        <v>1</v>
      </c>
      <c r="L20">
        <v>3</v>
      </c>
      <c r="M20">
        <v>3</v>
      </c>
      <c r="O20" s="11"/>
      <c r="Q20">
        <f t="shared" si="0"/>
        <v>7</v>
      </c>
    </row>
    <row r="21" spans="1:17" ht="12.75">
      <c r="A21" s="17" t="s">
        <v>67</v>
      </c>
      <c r="B21" s="17" t="s">
        <v>526</v>
      </c>
      <c r="C21" s="18"/>
      <c r="O21" s="11"/>
      <c r="Q21">
        <f t="shared" si="0"/>
        <v>0</v>
      </c>
    </row>
    <row r="22" spans="1:17" ht="12.75">
      <c r="A22" s="17" t="s">
        <v>626</v>
      </c>
      <c r="B22" s="17" t="s">
        <v>415</v>
      </c>
      <c r="C22" s="18"/>
      <c r="G22">
        <v>3</v>
      </c>
      <c r="O22" s="11"/>
      <c r="Q22">
        <f t="shared" si="0"/>
        <v>3</v>
      </c>
    </row>
    <row r="23" spans="1:17" ht="12.75">
      <c r="A23" s="17" t="s">
        <v>68</v>
      </c>
      <c r="B23" s="17" t="s">
        <v>527</v>
      </c>
      <c r="C23" s="18"/>
      <c r="G23">
        <v>3</v>
      </c>
      <c r="H23">
        <v>1</v>
      </c>
      <c r="M23">
        <v>3</v>
      </c>
      <c r="O23" s="11"/>
      <c r="Q23">
        <f t="shared" si="0"/>
        <v>7</v>
      </c>
    </row>
    <row r="24" spans="1:17" ht="12.75">
      <c r="A24" s="17" t="s">
        <v>69</v>
      </c>
      <c r="B24" s="17" t="s">
        <v>528</v>
      </c>
      <c r="C24" s="18"/>
      <c r="G24">
        <v>3</v>
      </c>
      <c r="K24">
        <v>1</v>
      </c>
      <c r="O24" s="11"/>
      <c r="Q24">
        <f t="shared" si="0"/>
        <v>4</v>
      </c>
    </row>
    <row r="25" spans="1:17" ht="12.75">
      <c r="A25" s="17" t="s">
        <v>97</v>
      </c>
      <c r="B25" s="17" t="s">
        <v>119</v>
      </c>
      <c r="C25" s="18"/>
      <c r="O25" s="11"/>
      <c r="Q25">
        <f t="shared" si="0"/>
        <v>0</v>
      </c>
    </row>
    <row r="26" spans="1:17" ht="12.75">
      <c r="A26" s="17" t="s">
        <v>70</v>
      </c>
      <c r="B26" s="17" t="s">
        <v>529</v>
      </c>
      <c r="C26" s="18"/>
      <c r="F26">
        <v>1</v>
      </c>
      <c r="G26">
        <v>3</v>
      </c>
      <c r="O26" s="11">
        <v>1</v>
      </c>
      <c r="Q26">
        <f t="shared" si="0"/>
        <v>5</v>
      </c>
    </row>
    <row r="27" spans="1:17" ht="12.75">
      <c r="A27" s="17" t="s">
        <v>71</v>
      </c>
      <c r="B27" s="17" t="s">
        <v>530</v>
      </c>
      <c r="C27" s="18"/>
      <c r="O27" s="11"/>
      <c r="Q27">
        <f t="shared" si="0"/>
        <v>0</v>
      </c>
    </row>
    <row r="28" spans="1:17" ht="12.75">
      <c r="A28" s="17" t="s">
        <v>71</v>
      </c>
      <c r="B28" s="17" t="s">
        <v>531</v>
      </c>
      <c r="C28" s="18"/>
      <c r="O28" s="11"/>
      <c r="Q28">
        <f t="shared" si="0"/>
        <v>0</v>
      </c>
    </row>
    <row r="29" spans="1:17" ht="12.75">
      <c r="A29" s="17" t="s">
        <v>71</v>
      </c>
      <c r="B29" s="17" t="s">
        <v>532</v>
      </c>
      <c r="C29" s="18"/>
      <c r="G29">
        <v>3</v>
      </c>
      <c r="O29" s="11"/>
      <c r="Q29">
        <f t="shared" si="0"/>
        <v>3</v>
      </c>
    </row>
    <row r="30" spans="1:17" ht="12.75">
      <c r="A30" s="17" t="s">
        <v>71</v>
      </c>
      <c r="B30" s="17" t="s">
        <v>533</v>
      </c>
      <c r="C30" s="18"/>
      <c r="O30" s="11"/>
      <c r="Q30">
        <f t="shared" si="0"/>
        <v>0</v>
      </c>
    </row>
    <row r="31" spans="1:17" ht="12.75">
      <c r="A31" s="17" t="s">
        <v>71</v>
      </c>
      <c r="B31" s="17" t="s">
        <v>560</v>
      </c>
      <c r="C31" s="18"/>
      <c r="O31" s="11"/>
      <c r="Q31">
        <f t="shared" si="0"/>
        <v>0</v>
      </c>
    </row>
    <row r="32" spans="1:17" ht="12.75">
      <c r="A32" s="17" t="s">
        <v>72</v>
      </c>
      <c r="B32" s="17" t="s">
        <v>535</v>
      </c>
      <c r="C32" s="18"/>
      <c r="G32">
        <v>3</v>
      </c>
      <c r="O32" s="11"/>
      <c r="Q32">
        <f t="shared" si="0"/>
        <v>3</v>
      </c>
    </row>
    <row r="33" spans="1:17" ht="12.75">
      <c r="A33" s="17" t="s">
        <v>566</v>
      </c>
      <c r="B33" s="17" t="s">
        <v>522</v>
      </c>
      <c r="C33" s="18"/>
      <c r="O33" s="11"/>
      <c r="Q33">
        <f t="shared" si="0"/>
        <v>0</v>
      </c>
    </row>
    <row r="34" spans="1:17" ht="12.75">
      <c r="A34" s="17" t="s">
        <v>591</v>
      </c>
      <c r="B34" s="17" t="s">
        <v>592</v>
      </c>
      <c r="C34" s="18"/>
      <c r="G34">
        <v>3</v>
      </c>
      <c r="K34">
        <v>1</v>
      </c>
      <c r="O34" s="11"/>
      <c r="Q34">
        <f t="shared" si="0"/>
        <v>4</v>
      </c>
    </row>
    <row r="35" spans="1:17" ht="12.75">
      <c r="A35" s="17" t="s">
        <v>73</v>
      </c>
      <c r="B35" s="17" t="s">
        <v>537</v>
      </c>
      <c r="C35" s="18"/>
      <c r="O35" s="11"/>
      <c r="Q35">
        <f t="shared" si="0"/>
        <v>0</v>
      </c>
    </row>
    <row r="36" spans="1:17" ht="12.75">
      <c r="A36" s="17" t="s">
        <v>74</v>
      </c>
      <c r="B36" s="17" t="s">
        <v>538</v>
      </c>
      <c r="C36" s="18"/>
      <c r="O36" s="11"/>
      <c r="Q36">
        <f t="shared" si="0"/>
        <v>0</v>
      </c>
    </row>
    <row r="37" spans="1:17" ht="12.75">
      <c r="A37" s="17" t="s">
        <v>627</v>
      </c>
      <c r="B37" s="17" t="s">
        <v>235</v>
      </c>
      <c r="C37" s="18"/>
      <c r="O37" s="11"/>
      <c r="Q37">
        <f t="shared" si="0"/>
        <v>0</v>
      </c>
    </row>
    <row r="38" spans="1:17" ht="12.75">
      <c r="A38" s="17" t="s">
        <v>628</v>
      </c>
      <c r="B38" s="17" t="s">
        <v>416</v>
      </c>
      <c r="C38" s="18"/>
      <c r="G38">
        <v>3</v>
      </c>
      <c r="H38">
        <v>1</v>
      </c>
      <c r="O38" s="11"/>
      <c r="Q38">
        <f t="shared" si="0"/>
        <v>4</v>
      </c>
    </row>
    <row r="39" spans="1:17" ht="12.75">
      <c r="A39" s="17" t="s">
        <v>75</v>
      </c>
      <c r="B39" s="17" t="s">
        <v>539</v>
      </c>
      <c r="C39" s="18"/>
      <c r="O39" s="11"/>
      <c r="Q39">
        <f t="shared" si="0"/>
        <v>0</v>
      </c>
    </row>
    <row r="40" spans="1:17" ht="12.75">
      <c r="A40" s="17" t="s">
        <v>76</v>
      </c>
      <c r="B40" s="17" t="s">
        <v>540</v>
      </c>
      <c r="C40" s="18"/>
      <c r="O40" s="11"/>
      <c r="Q40">
        <f t="shared" si="0"/>
        <v>0</v>
      </c>
    </row>
    <row r="41" spans="1:17" ht="12.75">
      <c r="A41" s="17" t="s">
        <v>599</v>
      </c>
      <c r="B41" s="17" t="s">
        <v>618</v>
      </c>
      <c r="C41" s="18"/>
      <c r="G41">
        <v>3</v>
      </c>
      <c r="H41">
        <v>1</v>
      </c>
      <c r="K41">
        <v>1</v>
      </c>
      <c r="O41" s="11">
        <v>1</v>
      </c>
      <c r="Q41">
        <f t="shared" si="0"/>
        <v>6</v>
      </c>
    </row>
    <row r="42" spans="1:17" ht="12.75">
      <c r="A42" s="17" t="s">
        <v>77</v>
      </c>
      <c r="B42" s="17" t="s">
        <v>541</v>
      </c>
      <c r="C42" s="18"/>
      <c r="O42" s="11"/>
      <c r="Q42">
        <f t="shared" si="0"/>
        <v>0</v>
      </c>
    </row>
    <row r="43" spans="1:17" ht="12.75">
      <c r="A43" s="17" t="s">
        <v>78</v>
      </c>
      <c r="B43" s="17" t="s">
        <v>542</v>
      </c>
      <c r="C43" s="18"/>
      <c r="O43" s="11"/>
      <c r="Q43">
        <f t="shared" si="0"/>
        <v>0</v>
      </c>
    </row>
    <row r="44" spans="1:17" ht="12.75">
      <c r="A44" s="17" t="s">
        <v>324</v>
      </c>
      <c r="B44" s="17" t="s">
        <v>543</v>
      </c>
      <c r="C44" s="18"/>
      <c r="G44">
        <v>3</v>
      </c>
      <c r="O44" s="11"/>
      <c r="Q44">
        <f t="shared" si="0"/>
        <v>3</v>
      </c>
    </row>
    <row r="45" spans="1:17" ht="12.75">
      <c r="A45" s="17" t="s">
        <v>325</v>
      </c>
      <c r="B45" s="17" t="s">
        <v>544</v>
      </c>
      <c r="C45" s="18"/>
      <c r="F45">
        <v>1</v>
      </c>
      <c r="H45">
        <v>1</v>
      </c>
      <c r="O45" s="11">
        <v>1</v>
      </c>
      <c r="Q45">
        <f t="shared" si="0"/>
        <v>3</v>
      </c>
    </row>
    <row r="46" spans="1:17" ht="12.75">
      <c r="A46" s="17" t="s">
        <v>685</v>
      </c>
      <c r="B46" s="17" t="s">
        <v>552</v>
      </c>
      <c r="C46" s="18"/>
      <c r="O46" s="11"/>
      <c r="Q46">
        <f t="shared" si="0"/>
        <v>0</v>
      </c>
    </row>
    <row r="47" spans="1:17" ht="12.75">
      <c r="A47" s="17" t="s">
        <v>470</v>
      </c>
      <c r="B47" s="17" t="s">
        <v>471</v>
      </c>
      <c r="C47" s="18"/>
      <c r="O47" s="11"/>
      <c r="Q47">
        <f t="shared" si="0"/>
        <v>0</v>
      </c>
    </row>
    <row r="48" spans="1:17" ht="12.75">
      <c r="A48" s="17" t="s">
        <v>326</v>
      </c>
      <c r="B48" s="17" t="s">
        <v>545</v>
      </c>
      <c r="C48" s="18"/>
      <c r="G48">
        <v>3</v>
      </c>
      <c r="K48">
        <v>1</v>
      </c>
      <c r="O48" s="11"/>
      <c r="Q48">
        <f t="shared" si="0"/>
        <v>4</v>
      </c>
    </row>
    <row r="49" spans="1:17" ht="12.75">
      <c r="A49" s="17" t="s">
        <v>327</v>
      </c>
      <c r="B49" s="17" t="s">
        <v>546</v>
      </c>
      <c r="C49" s="18"/>
      <c r="I49">
        <v>3</v>
      </c>
      <c r="K49">
        <v>1</v>
      </c>
      <c r="L49">
        <v>3</v>
      </c>
      <c r="N49">
        <v>1</v>
      </c>
      <c r="O49" s="11"/>
      <c r="Q49">
        <f t="shared" si="0"/>
        <v>8</v>
      </c>
    </row>
    <row r="50" spans="1:17" ht="12.75">
      <c r="A50" s="17" t="s">
        <v>327</v>
      </c>
      <c r="B50" s="17" t="s">
        <v>547</v>
      </c>
      <c r="C50" s="18"/>
      <c r="O50" s="11"/>
      <c r="Q50">
        <f t="shared" si="0"/>
        <v>0</v>
      </c>
    </row>
    <row r="51" spans="1:17" ht="12.75">
      <c r="A51" s="17" t="s">
        <v>629</v>
      </c>
      <c r="B51" s="17" t="s">
        <v>661</v>
      </c>
      <c r="C51" s="18"/>
      <c r="G51">
        <v>3</v>
      </c>
      <c r="O51" s="11"/>
      <c r="Q51">
        <f t="shared" si="0"/>
        <v>3</v>
      </c>
    </row>
    <row r="52" spans="1:17" ht="12.75">
      <c r="A52" s="17" t="s">
        <v>328</v>
      </c>
      <c r="B52" s="17" t="s">
        <v>548</v>
      </c>
      <c r="C52" s="18"/>
      <c r="O52" s="11"/>
      <c r="Q52">
        <f t="shared" si="0"/>
        <v>0</v>
      </c>
    </row>
    <row r="53" spans="1:17" ht="12.75">
      <c r="A53" s="17" t="s">
        <v>329</v>
      </c>
      <c r="B53" s="17" t="s">
        <v>524</v>
      </c>
      <c r="C53" s="18"/>
      <c r="O53" s="11"/>
      <c r="Q53">
        <f t="shared" si="0"/>
        <v>0</v>
      </c>
    </row>
    <row r="54" spans="1:17" ht="12.75">
      <c r="A54" s="17" t="s">
        <v>330</v>
      </c>
      <c r="B54" s="17" t="s">
        <v>549</v>
      </c>
      <c r="C54" s="18"/>
      <c r="O54" s="11"/>
      <c r="Q54">
        <f t="shared" si="0"/>
        <v>0</v>
      </c>
    </row>
    <row r="55" spans="1:17" ht="12.75">
      <c r="A55" s="17" t="s">
        <v>567</v>
      </c>
      <c r="B55" s="17" t="s">
        <v>568</v>
      </c>
      <c r="C55" s="18"/>
      <c r="G55">
        <v>3</v>
      </c>
      <c r="O55" s="11"/>
      <c r="Q55">
        <f t="shared" si="0"/>
        <v>3</v>
      </c>
    </row>
    <row r="56" spans="1:17" ht="12.75">
      <c r="A56" s="17" t="s">
        <v>331</v>
      </c>
      <c r="B56" s="17" t="s">
        <v>550</v>
      </c>
      <c r="C56" s="18"/>
      <c r="G56">
        <v>3</v>
      </c>
      <c r="O56" s="11">
        <v>1</v>
      </c>
      <c r="Q56">
        <f t="shared" si="0"/>
        <v>4</v>
      </c>
    </row>
    <row r="57" spans="1:17" ht="12.75">
      <c r="A57" s="17" t="s">
        <v>111</v>
      </c>
      <c r="B57" s="17" t="s">
        <v>535</v>
      </c>
      <c r="C57" s="18"/>
      <c r="G57">
        <v>3</v>
      </c>
      <c r="O57" s="11"/>
      <c r="Q57">
        <f t="shared" si="0"/>
        <v>3</v>
      </c>
    </row>
    <row r="58" spans="1:17" ht="12.75">
      <c r="A58" s="17" t="s">
        <v>332</v>
      </c>
      <c r="B58" s="17" t="s">
        <v>126</v>
      </c>
      <c r="C58" s="18"/>
      <c r="G58">
        <v>3</v>
      </c>
      <c r="O58" s="11"/>
      <c r="Q58">
        <f t="shared" si="0"/>
        <v>3</v>
      </c>
    </row>
    <row r="59" spans="1:17" ht="12.75">
      <c r="A59" s="17" t="s">
        <v>333</v>
      </c>
      <c r="B59" s="17" t="s">
        <v>551</v>
      </c>
      <c r="C59" s="18"/>
      <c r="O59" s="11"/>
      <c r="Q59">
        <f t="shared" si="0"/>
        <v>0</v>
      </c>
    </row>
    <row r="60" spans="1:17" ht="12.75">
      <c r="A60" s="17" t="s">
        <v>593</v>
      </c>
      <c r="B60" s="17" t="s">
        <v>677</v>
      </c>
      <c r="C60" s="18"/>
      <c r="D60">
        <v>2</v>
      </c>
      <c r="G60">
        <v>3</v>
      </c>
      <c r="O60" s="11"/>
      <c r="P60">
        <v>2</v>
      </c>
      <c r="Q60">
        <f>SUM(C60:P60)</f>
        <v>7</v>
      </c>
    </row>
    <row r="61" spans="1:17" ht="12.75">
      <c r="A61" s="17" t="s">
        <v>334</v>
      </c>
      <c r="B61" s="17" t="s">
        <v>163</v>
      </c>
      <c r="C61" s="18"/>
      <c r="O61" s="11"/>
      <c r="Q61">
        <f t="shared" si="0"/>
        <v>0</v>
      </c>
    </row>
    <row r="62" spans="1:17" ht="12.75">
      <c r="A62" s="17" t="s">
        <v>335</v>
      </c>
      <c r="B62" s="17" t="s">
        <v>525</v>
      </c>
      <c r="C62" s="18"/>
      <c r="O62" s="11"/>
      <c r="Q62">
        <f t="shared" si="0"/>
        <v>0</v>
      </c>
    </row>
    <row r="63" spans="1:17" ht="12.75">
      <c r="A63" s="17" t="s">
        <v>336</v>
      </c>
      <c r="B63" s="17" t="s">
        <v>525</v>
      </c>
      <c r="C63" s="18"/>
      <c r="G63">
        <v>3</v>
      </c>
      <c r="O63" s="11"/>
      <c r="Q63">
        <f t="shared" si="0"/>
        <v>3</v>
      </c>
    </row>
    <row r="64" spans="1:17" ht="12.75">
      <c r="A64" s="17" t="s">
        <v>336</v>
      </c>
      <c r="B64" s="17" t="s">
        <v>554</v>
      </c>
      <c r="C64" s="18"/>
      <c r="O64" s="11"/>
      <c r="Q64">
        <f t="shared" si="0"/>
        <v>0</v>
      </c>
    </row>
    <row r="65" spans="1:17" ht="12.75">
      <c r="A65" s="17" t="s">
        <v>337</v>
      </c>
      <c r="B65" s="17" t="s">
        <v>555</v>
      </c>
      <c r="C65" s="18"/>
      <c r="O65" s="11"/>
      <c r="Q65">
        <f t="shared" si="0"/>
        <v>0</v>
      </c>
    </row>
    <row r="66" spans="1:17" ht="12.75">
      <c r="A66" s="17" t="s">
        <v>338</v>
      </c>
      <c r="B66" s="17" t="s">
        <v>556</v>
      </c>
      <c r="C66" s="18"/>
      <c r="O66" s="11"/>
      <c r="Q66">
        <f t="shared" si="0"/>
        <v>0</v>
      </c>
    </row>
    <row r="67" spans="1:17" ht="12.75">
      <c r="A67" s="17" t="s">
        <v>339</v>
      </c>
      <c r="B67" s="17" t="s">
        <v>557</v>
      </c>
      <c r="C67" s="18"/>
      <c r="F67">
        <v>1</v>
      </c>
      <c r="H67">
        <v>1</v>
      </c>
      <c r="J67">
        <v>1</v>
      </c>
      <c r="O67" s="11"/>
      <c r="Q67">
        <f t="shared" si="0"/>
        <v>3</v>
      </c>
    </row>
    <row r="68" spans="1:17" ht="12.75">
      <c r="A68" s="17" t="s">
        <v>340</v>
      </c>
      <c r="B68" s="17" t="s">
        <v>558</v>
      </c>
      <c r="C68" s="18"/>
      <c r="O68" s="11"/>
      <c r="Q68">
        <f t="shared" si="0"/>
        <v>0</v>
      </c>
    </row>
    <row r="69" spans="1:17" ht="12.75">
      <c r="A69" s="17" t="s">
        <v>341</v>
      </c>
      <c r="B69" s="17" t="s">
        <v>559</v>
      </c>
      <c r="C69" s="18"/>
      <c r="O69" s="11"/>
      <c r="Q69">
        <f t="shared" si="0"/>
        <v>0</v>
      </c>
    </row>
    <row r="70" spans="1:17" ht="12.75">
      <c r="A70" s="17" t="s">
        <v>630</v>
      </c>
      <c r="B70" s="17" t="s">
        <v>674</v>
      </c>
      <c r="C70" s="18"/>
      <c r="G70">
        <v>3</v>
      </c>
      <c r="O70" s="11"/>
      <c r="Q70">
        <f t="shared" si="0"/>
        <v>3</v>
      </c>
    </row>
    <row r="71" spans="1:17" ht="12.75">
      <c r="A71" s="17" t="s">
        <v>686</v>
      </c>
      <c r="B71" s="17" t="s">
        <v>687</v>
      </c>
      <c r="C71" s="18"/>
      <c r="O71" s="11"/>
      <c r="Q71">
        <f aca="true" t="shared" si="1" ref="Q71:Q134">SUM(C71:P71)</f>
        <v>0</v>
      </c>
    </row>
    <row r="72" spans="1:17" ht="12.75">
      <c r="A72" s="17" t="s">
        <v>342</v>
      </c>
      <c r="B72" s="17" t="s">
        <v>560</v>
      </c>
      <c r="C72" s="18"/>
      <c r="G72">
        <v>3</v>
      </c>
      <c r="H72">
        <v>1</v>
      </c>
      <c r="O72" s="11">
        <v>1</v>
      </c>
      <c r="Q72">
        <f t="shared" si="1"/>
        <v>5</v>
      </c>
    </row>
    <row r="73" spans="1:17" ht="12.75">
      <c r="A73" s="17" t="s">
        <v>596</v>
      </c>
      <c r="B73" s="17" t="s">
        <v>597</v>
      </c>
      <c r="C73" s="18">
        <v>1</v>
      </c>
      <c r="F73">
        <v>1</v>
      </c>
      <c r="H73">
        <v>1</v>
      </c>
      <c r="K73">
        <v>1</v>
      </c>
      <c r="O73" s="11"/>
      <c r="P73">
        <v>2</v>
      </c>
      <c r="Q73">
        <f>SUM(C73:P73)</f>
        <v>6</v>
      </c>
    </row>
    <row r="74" spans="1:17" ht="12.75">
      <c r="A74" s="17" t="s">
        <v>99</v>
      </c>
      <c r="B74" s="17" t="s">
        <v>100</v>
      </c>
      <c r="C74" s="18"/>
      <c r="O74" s="11"/>
      <c r="Q74">
        <f t="shared" si="1"/>
        <v>0</v>
      </c>
    </row>
    <row r="75" spans="1:17" ht="12.75">
      <c r="A75" s="17" t="s">
        <v>343</v>
      </c>
      <c r="B75" s="17" t="s">
        <v>561</v>
      </c>
      <c r="C75" s="18"/>
      <c r="G75">
        <v>3</v>
      </c>
      <c r="O75" s="11"/>
      <c r="Q75">
        <f t="shared" si="1"/>
        <v>3</v>
      </c>
    </row>
    <row r="76" spans="1:17" ht="12.75">
      <c r="A76" s="17" t="s">
        <v>344</v>
      </c>
      <c r="B76" s="17" t="s">
        <v>562</v>
      </c>
      <c r="C76" s="18"/>
      <c r="G76">
        <v>3</v>
      </c>
      <c r="O76" s="11"/>
      <c r="Q76">
        <f t="shared" si="1"/>
        <v>3</v>
      </c>
    </row>
    <row r="77" spans="1:17" ht="12.75">
      <c r="A77" s="17" t="s">
        <v>345</v>
      </c>
      <c r="B77" s="17" t="s">
        <v>228</v>
      </c>
      <c r="C77" s="18"/>
      <c r="O77" s="11"/>
      <c r="Q77">
        <f t="shared" si="1"/>
        <v>0</v>
      </c>
    </row>
    <row r="78" spans="1:17" ht="12.75">
      <c r="A78" s="17" t="s">
        <v>346</v>
      </c>
      <c r="B78" s="17" t="s">
        <v>229</v>
      </c>
      <c r="C78" s="18">
        <v>1</v>
      </c>
      <c r="H78">
        <v>1</v>
      </c>
      <c r="O78" s="11">
        <v>1</v>
      </c>
      <c r="Q78">
        <f t="shared" si="1"/>
        <v>3</v>
      </c>
    </row>
    <row r="79" spans="1:17" ht="12.75">
      <c r="A79" s="17" t="s">
        <v>347</v>
      </c>
      <c r="B79" s="17" t="s">
        <v>490</v>
      </c>
      <c r="C79" s="18"/>
      <c r="O79" s="11"/>
      <c r="Q79">
        <f t="shared" si="1"/>
        <v>0</v>
      </c>
    </row>
    <row r="80" spans="1:17" ht="12.75">
      <c r="A80" s="17" t="s">
        <v>569</v>
      </c>
      <c r="B80" s="17" t="s">
        <v>230</v>
      </c>
      <c r="C80" s="18"/>
      <c r="O80" s="11"/>
      <c r="Q80">
        <f t="shared" si="1"/>
        <v>0</v>
      </c>
    </row>
    <row r="81" spans="1:17" ht="12.75">
      <c r="A81" s="17" t="s">
        <v>348</v>
      </c>
      <c r="B81" s="17" t="s">
        <v>231</v>
      </c>
      <c r="C81" s="18"/>
      <c r="O81" s="11"/>
      <c r="Q81">
        <f t="shared" si="1"/>
        <v>0</v>
      </c>
    </row>
    <row r="82" spans="1:17" ht="12.75">
      <c r="A82" s="17" t="s">
        <v>631</v>
      </c>
      <c r="B82" s="17" t="s">
        <v>539</v>
      </c>
      <c r="C82" s="18">
        <v>1</v>
      </c>
      <c r="F82">
        <v>1</v>
      </c>
      <c r="J82">
        <v>1</v>
      </c>
      <c r="O82" s="11"/>
      <c r="Q82">
        <f t="shared" si="1"/>
        <v>3</v>
      </c>
    </row>
    <row r="83" spans="1:17" ht="12.75">
      <c r="A83" s="17" t="s">
        <v>617</v>
      </c>
      <c r="B83" s="17" t="s">
        <v>549</v>
      </c>
      <c r="C83" s="18"/>
      <c r="O83" s="11">
        <v>1</v>
      </c>
      <c r="Q83">
        <f t="shared" si="1"/>
        <v>1</v>
      </c>
    </row>
    <row r="84" spans="1:17" ht="12.75">
      <c r="A84" s="17" t="s">
        <v>349</v>
      </c>
      <c r="B84" s="17" t="s">
        <v>232</v>
      </c>
      <c r="C84" s="18"/>
      <c r="O84" s="11"/>
      <c r="Q84">
        <f t="shared" si="1"/>
        <v>0</v>
      </c>
    </row>
    <row r="85" spans="1:17" ht="12.75">
      <c r="A85" s="17" t="s">
        <v>350</v>
      </c>
      <c r="B85" s="17" t="s">
        <v>234</v>
      </c>
      <c r="C85" s="18"/>
      <c r="O85" s="11"/>
      <c r="Q85">
        <f t="shared" si="1"/>
        <v>0</v>
      </c>
    </row>
    <row r="86" spans="1:17" ht="12.75">
      <c r="A86" s="17" t="s">
        <v>351</v>
      </c>
      <c r="B86" s="17" t="s">
        <v>230</v>
      </c>
      <c r="C86" s="18"/>
      <c r="O86" s="11"/>
      <c r="Q86">
        <f t="shared" si="1"/>
        <v>0</v>
      </c>
    </row>
    <row r="87" spans="1:17" ht="12.75">
      <c r="A87" s="17" t="s">
        <v>352</v>
      </c>
      <c r="B87" s="17" t="s">
        <v>533</v>
      </c>
      <c r="C87" s="18"/>
      <c r="O87" s="11"/>
      <c r="Q87">
        <f t="shared" si="1"/>
        <v>0</v>
      </c>
    </row>
    <row r="88" spans="1:17" ht="12.75">
      <c r="A88" s="17" t="s">
        <v>353</v>
      </c>
      <c r="B88" s="17" t="s">
        <v>417</v>
      </c>
      <c r="C88" s="18"/>
      <c r="G88">
        <v>3</v>
      </c>
      <c r="I88">
        <v>3</v>
      </c>
      <c r="K88">
        <v>1</v>
      </c>
      <c r="L88">
        <v>3</v>
      </c>
      <c r="M88">
        <v>3</v>
      </c>
      <c r="O88" s="11"/>
      <c r="Q88">
        <f t="shared" si="1"/>
        <v>13</v>
      </c>
    </row>
    <row r="89" spans="1:17" ht="12.75">
      <c r="A89" s="17" t="s">
        <v>242</v>
      </c>
      <c r="B89" s="17" t="s">
        <v>550</v>
      </c>
      <c r="C89" s="18"/>
      <c r="O89" s="11"/>
      <c r="Q89">
        <f t="shared" si="1"/>
        <v>0</v>
      </c>
    </row>
    <row r="90" spans="1:17" ht="12.75">
      <c r="A90" s="17" t="s">
        <v>354</v>
      </c>
      <c r="B90" s="17" t="s">
        <v>235</v>
      </c>
      <c r="C90" s="18"/>
      <c r="O90" s="11"/>
      <c r="Q90">
        <f t="shared" si="1"/>
        <v>0</v>
      </c>
    </row>
    <row r="91" spans="1:17" ht="12.75">
      <c r="A91" s="17" t="s">
        <v>570</v>
      </c>
      <c r="B91" s="17" t="s">
        <v>571</v>
      </c>
      <c r="C91" s="18"/>
      <c r="O91" s="11"/>
      <c r="P91">
        <v>2</v>
      </c>
      <c r="Q91">
        <f>SUM(C91:P91)</f>
        <v>2</v>
      </c>
    </row>
    <row r="92" spans="1:17" ht="12.75">
      <c r="A92" s="17" t="s">
        <v>243</v>
      </c>
      <c r="B92" s="17" t="s">
        <v>459</v>
      </c>
      <c r="C92" s="18"/>
      <c r="G92">
        <v>3</v>
      </c>
      <c r="O92" s="11"/>
      <c r="Q92">
        <f t="shared" si="1"/>
        <v>3</v>
      </c>
    </row>
    <row r="93" spans="1:17" ht="12.75">
      <c r="A93" s="17" t="s">
        <v>355</v>
      </c>
      <c r="B93" s="17" t="s">
        <v>236</v>
      </c>
      <c r="C93" s="18"/>
      <c r="O93" s="11"/>
      <c r="Q93">
        <f t="shared" si="1"/>
        <v>0</v>
      </c>
    </row>
    <row r="94" spans="1:17" ht="12.75">
      <c r="A94" s="17" t="s">
        <v>112</v>
      </c>
      <c r="B94" s="17" t="s">
        <v>241</v>
      </c>
      <c r="C94" s="18"/>
      <c r="O94" s="11"/>
      <c r="Q94">
        <f t="shared" si="1"/>
        <v>0</v>
      </c>
    </row>
    <row r="95" spans="1:17" ht="12.75">
      <c r="A95" s="17" t="s">
        <v>356</v>
      </c>
      <c r="B95" s="17" t="s">
        <v>238</v>
      </c>
      <c r="C95" s="18">
        <v>1</v>
      </c>
      <c r="F95">
        <v>1</v>
      </c>
      <c r="G95">
        <v>3</v>
      </c>
      <c r="J95">
        <v>1</v>
      </c>
      <c r="K95">
        <v>1</v>
      </c>
      <c r="M95">
        <v>3</v>
      </c>
      <c r="O95" s="11"/>
      <c r="P95">
        <v>2</v>
      </c>
      <c r="Q95">
        <f>SUM(C95:P95)</f>
        <v>12</v>
      </c>
    </row>
    <row r="96" spans="1:17" ht="12.75">
      <c r="A96" s="17" t="s">
        <v>594</v>
      </c>
      <c r="B96" s="17" t="s">
        <v>237</v>
      </c>
      <c r="C96" s="18"/>
      <c r="G96">
        <v>3</v>
      </c>
      <c r="O96" s="11"/>
      <c r="Q96">
        <f t="shared" si="1"/>
        <v>3</v>
      </c>
    </row>
    <row r="97" spans="1:17" ht="12.75">
      <c r="A97" s="17" t="s">
        <v>657</v>
      </c>
      <c r="B97" s="17" t="s">
        <v>535</v>
      </c>
      <c r="C97" s="18"/>
      <c r="O97" s="11"/>
      <c r="Q97">
        <f t="shared" si="1"/>
        <v>0</v>
      </c>
    </row>
    <row r="98" spans="1:17" ht="12.75">
      <c r="A98" s="17" t="s">
        <v>357</v>
      </c>
      <c r="B98" s="17" t="s">
        <v>230</v>
      </c>
      <c r="C98" s="18"/>
      <c r="O98" s="11"/>
      <c r="Q98">
        <f t="shared" si="1"/>
        <v>0</v>
      </c>
    </row>
    <row r="99" spans="1:17" ht="12.75">
      <c r="A99" s="17" t="s">
        <v>358</v>
      </c>
      <c r="B99" s="17" t="s">
        <v>238</v>
      </c>
      <c r="C99" s="18"/>
      <c r="G99">
        <v>3</v>
      </c>
      <c r="O99" s="11"/>
      <c r="Q99">
        <f t="shared" si="1"/>
        <v>3</v>
      </c>
    </row>
    <row r="100" spans="1:17" ht="12.75">
      <c r="A100" s="17" t="s">
        <v>359</v>
      </c>
      <c r="B100" s="17" t="s">
        <v>27</v>
      </c>
      <c r="C100" s="18"/>
      <c r="O100" s="11"/>
      <c r="Q100">
        <f t="shared" si="1"/>
        <v>0</v>
      </c>
    </row>
    <row r="101" spans="1:17" ht="12.75">
      <c r="A101" s="17" t="s">
        <v>360</v>
      </c>
      <c r="B101" s="17" t="s">
        <v>239</v>
      </c>
      <c r="C101" s="18"/>
      <c r="O101" s="11"/>
      <c r="Q101">
        <f t="shared" si="1"/>
        <v>0</v>
      </c>
    </row>
    <row r="102" spans="1:17" ht="12.75">
      <c r="A102" s="17" t="s">
        <v>676</v>
      </c>
      <c r="B102" s="17" t="s">
        <v>677</v>
      </c>
      <c r="C102" s="18"/>
      <c r="G102">
        <v>3</v>
      </c>
      <c r="O102" s="11">
        <v>1</v>
      </c>
      <c r="Q102">
        <f t="shared" si="1"/>
        <v>4</v>
      </c>
    </row>
    <row r="103" spans="1:17" ht="12.75">
      <c r="A103" s="17" t="s">
        <v>572</v>
      </c>
      <c r="B103" s="17" t="s">
        <v>573</v>
      </c>
      <c r="C103" s="18"/>
      <c r="O103" s="11"/>
      <c r="Q103">
        <f t="shared" si="1"/>
        <v>0</v>
      </c>
    </row>
    <row r="104" spans="1:17" ht="12.75">
      <c r="A104" s="17" t="s">
        <v>361</v>
      </c>
      <c r="B104" s="17" t="s">
        <v>240</v>
      </c>
      <c r="C104" s="18">
        <v>1</v>
      </c>
      <c r="F104">
        <v>1</v>
      </c>
      <c r="G104">
        <v>3</v>
      </c>
      <c r="H104">
        <v>1</v>
      </c>
      <c r="J104">
        <v>1</v>
      </c>
      <c r="K104">
        <v>1</v>
      </c>
      <c r="O104" s="11"/>
      <c r="Q104">
        <f t="shared" si="1"/>
        <v>8</v>
      </c>
    </row>
    <row r="105" spans="1:17" ht="12.75">
      <c r="A105" s="17" t="s">
        <v>615</v>
      </c>
      <c r="B105" s="17" t="s">
        <v>616</v>
      </c>
      <c r="C105" s="18"/>
      <c r="K105">
        <v>1</v>
      </c>
      <c r="O105" s="11"/>
      <c r="Q105">
        <f t="shared" si="1"/>
        <v>1</v>
      </c>
    </row>
    <row r="106" spans="1:17" ht="12.75">
      <c r="A106" s="17" t="s">
        <v>362</v>
      </c>
      <c r="B106" s="17" t="s">
        <v>33</v>
      </c>
      <c r="C106" s="18"/>
      <c r="G106">
        <v>3</v>
      </c>
      <c r="O106" s="11"/>
      <c r="Q106">
        <f t="shared" si="1"/>
        <v>3</v>
      </c>
    </row>
    <row r="107" spans="1:17" ht="12.75">
      <c r="A107" s="17" t="s">
        <v>363</v>
      </c>
      <c r="B107" s="17" t="s">
        <v>563</v>
      </c>
      <c r="C107" s="18"/>
      <c r="O107" s="11"/>
      <c r="Q107">
        <f t="shared" si="1"/>
        <v>0</v>
      </c>
    </row>
    <row r="108" spans="1:17" ht="12.75">
      <c r="A108" s="17" t="s">
        <v>364</v>
      </c>
      <c r="B108" s="17" t="s">
        <v>241</v>
      </c>
      <c r="C108" s="18"/>
      <c r="O108" s="11"/>
      <c r="Q108">
        <f t="shared" si="1"/>
        <v>0</v>
      </c>
    </row>
    <row r="109" spans="1:17" ht="12.75">
      <c r="A109" s="17" t="s">
        <v>244</v>
      </c>
      <c r="B109" s="17" t="s">
        <v>418</v>
      </c>
      <c r="C109" s="18"/>
      <c r="O109" s="11"/>
      <c r="Q109">
        <f t="shared" si="1"/>
        <v>0</v>
      </c>
    </row>
    <row r="110" spans="1:17" ht="12.75">
      <c r="A110" s="17" t="s">
        <v>365</v>
      </c>
      <c r="B110" s="17" t="s">
        <v>528</v>
      </c>
      <c r="C110" s="18"/>
      <c r="G110">
        <v>3</v>
      </c>
      <c r="H110">
        <v>1</v>
      </c>
      <c r="O110" s="11"/>
      <c r="Q110">
        <f t="shared" si="1"/>
        <v>4</v>
      </c>
    </row>
    <row r="111" spans="1:17" ht="12.75">
      <c r="A111" s="17" t="s">
        <v>366</v>
      </c>
      <c r="B111" s="17" t="s">
        <v>7</v>
      </c>
      <c r="C111" s="18"/>
      <c r="F111">
        <v>1</v>
      </c>
      <c r="O111" s="11"/>
      <c r="Q111">
        <f t="shared" si="1"/>
        <v>1</v>
      </c>
    </row>
    <row r="112" spans="1:17" ht="12.75">
      <c r="A112" s="17" t="s">
        <v>613</v>
      </c>
      <c r="B112" s="17" t="s">
        <v>614</v>
      </c>
      <c r="C112" s="18"/>
      <c r="G112">
        <v>3</v>
      </c>
      <c r="K112">
        <v>1</v>
      </c>
      <c r="O112" s="11"/>
      <c r="Q112">
        <f t="shared" si="1"/>
        <v>4</v>
      </c>
    </row>
    <row r="113" spans="1:17" ht="12.75">
      <c r="A113" s="17" t="s">
        <v>367</v>
      </c>
      <c r="B113" s="17" t="s">
        <v>490</v>
      </c>
      <c r="C113" s="18"/>
      <c r="G113">
        <v>3</v>
      </c>
      <c r="O113" s="11"/>
      <c r="Q113">
        <f t="shared" si="1"/>
        <v>3</v>
      </c>
    </row>
    <row r="114" spans="1:17" ht="12.75">
      <c r="A114" s="17" t="s">
        <v>368</v>
      </c>
      <c r="B114" s="17" t="s">
        <v>8</v>
      </c>
      <c r="C114" s="18"/>
      <c r="O114" s="11"/>
      <c r="Q114">
        <f t="shared" si="1"/>
        <v>0</v>
      </c>
    </row>
    <row r="115" spans="1:17" ht="12.75">
      <c r="A115" s="17" t="s">
        <v>369</v>
      </c>
      <c r="B115" s="17" t="s">
        <v>9</v>
      </c>
      <c r="C115" s="18"/>
      <c r="O115" s="11"/>
      <c r="Q115">
        <f t="shared" si="1"/>
        <v>0</v>
      </c>
    </row>
    <row r="116" spans="1:17" ht="12.75">
      <c r="A116" s="17" t="s">
        <v>477</v>
      </c>
      <c r="B116" s="17" t="s">
        <v>645</v>
      </c>
      <c r="C116" s="18"/>
      <c r="O116" s="11"/>
      <c r="Q116">
        <f t="shared" si="1"/>
        <v>0</v>
      </c>
    </row>
    <row r="117" spans="1:17" ht="12.75">
      <c r="A117" s="17" t="s">
        <v>477</v>
      </c>
      <c r="B117" s="17" t="s">
        <v>230</v>
      </c>
      <c r="C117" s="18"/>
      <c r="O117" s="11"/>
      <c r="Q117">
        <f t="shared" si="1"/>
        <v>0</v>
      </c>
    </row>
    <row r="118" spans="1:17" ht="12.75">
      <c r="A118" s="17" t="s">
        <v>370</v>
      </c>
      <c r="B118" s="17" t="s">
        <v>10</v>
      </c>
      <c r="C118" s="18"/>
      <c r="O118" s="11"/>
      <c r="Q118">
        <f t="shared" si="1"/>
        <v>0</v>
      </c>
    </row>
    <row r="119" spans="1:17" ht="12.75">
      <c r="A119" s="17" t="s">
        <v>371</v>
      </c>
      <c r="B119" s="17" t="s">
        <v>7</v>
      </c>
      <c r="C119" s="18"/>
      <c r="O119" s="11"/>
      <c r="Q119">
        <f t="shared" si="1"/>
        <v>0</v>
      </c>
    </row>
    <row r="120" spans="1:17" ht="12.75">
      <c r="A120" s="17" t="s">
        <v>372</v>
      </c>
      <c r="B120" s="17" t="s">
        <v>120</v>
      </c>
      <c r="C120" s="18"/>
      <c r="G120">
        <v>3</v>
      </c>
      <c r="K120">
        <v>1</v>
      </c>
      <c r="O120" s="11"/>
      <c r="Q120">
        <f t="shared" si="1"/>
        <v>4</v>
      </c>
    </row>
    <row r="121" spans="1:17" ht="12.75">
      <c r="A121" s="17" t="s">
        <v>373</v>
      </c>
      <c r="B121" s="17" t="s">
        <v>524</v>
      </c>
      <c r="C121" s="18"/>
      <c r="O121" s="11"/>
      <c r="Q121">
        <f t="shared" si="1"/>
        <v>0</v>
      </c>
    </row>
    <row r="122" spans="1:17" ht="12.75">
      <c r="A122" s="17" t="s">
        <v>374</v>
      </c>
      <c r="B122" s="17" t="s">
        <v>12</v>
      </c>
      <c r="C122" s="18"/>
      <c r="O122" s="11"/>
      <c r="Q122">
        <f t="shared" si="1"/>
        <v>0</v>
      </c>
    </row>
    <row r="123" spans="1:17" ht="12.75">
      <c r="A123" s="17" t="s">
        <v>375</v>
      </c>
      <c r="B123" s="17" t="s">
        <v>13</v>
      </c>
      <c r="C123" s="18"/>
      <c r="O123" s="11"/>
      <c r="Q123">
        <f t="shared" si="1"/>
        <v>0</v>
      </c>
    </row>
    <row r="124" spans="1:17" ht="12.75">
      <c r="A124" s="17" t="s">
        <v>376</v>
      </c>
      <c r="B124" s="17" t="s">
        <v>14</v>
      </c>
      <c r="C124" s="18"/>
      <c r="O124" s="11"/>
      <c r="Q124">
        <f t="shared" si="1"/>
        <v>0</v>
      </c>
    </row>
    <row r="125" spans="1:17" ht="12.75">
      <c r="A125" s="17" t="s">
        <v>377</v>
      </c>
      <c r="B125" s="17" t="s">
        <v>15</v>
      </c>
      <c r="C125" s="18"/>
      <c r="O125" s="11"/>
      <c r="Q125">
        <f t="shared" si="1"/>
        <v>0</v>
      </c>
    </row>
    <row r="126" spans="1:17" ht="12.75">
      <c r="A126" s="17" t="s">
        <v>478</v>
      </c>
      <c r="B126" s="17" t="s">
        <v>232</v>
      </c>
      <c r="C126" s="18"/>
      <c r="O126" s="11"/>
      <c r="Q126">
        <f t="shared" si="1"/>
        <v>0</v>
      </c>
    </row>
    <row r="127" spans="1:17" ht="12.75">
      <c r="A127" s="17" t="s">
        <v>245</v>
      </c>
      <c r="B127" s="17" t="s">
        <v>419</v>
      </c>
      <c r="C127" s="18"/>
      <c r="O127" s="11"/>
      <c r="Q127">
        <f t="shared" si="1"/>
        <v>0</v>
      </c>
    </row>
    <row r="128" spans="1:17" ht="12.75">
      <c r="A128" s="17" t="s">
        <v>378</v>
      </c>
      <c r="B128" s="17" t="s">
        <v>522</v>
      </c>
      <c r="C128" s="18"/>
      <c r="H128">
        <v>1</v>
      </c>
      <c r="O128" s="11">
        <v>1</v>
      </c>
      <c r="Q128">
        <f t="shared" si="1"/>
        <v>2</v>
      </c>
    </row>
    <row r="129" spans="1:17" ht="12.75">
      <c r="A129" s="17" t="s">
        <v>479</v>
      </c>
      <c r="B129" s="17" t="s">
        <v>241</v>
      </c>
      <c r="C129" s="18"/>
      <c r="G129">
        <v>3</v>
      </c>
      <c r="K129">
        <v>1</v>
      </c>
      <c r="O129" s="11">
        <v>1</v>
      </c>
      <c r="Q129">
        <f t="shared" si="1"/>
        <v>5</v>
      </c>
    </row>
    <row r="130" spans="1:17" ht="12.75">
      <c r="A130" s="17" t="s">
        <v>379</v>
      </c>
      <c r="B130" s="17" t="s">
        <v>17</v>
      </c>
      <c r="C130" s="18"/>
      <c r="O130" s="11"/>
      <c r="Q130">
        <f t="shared" si="1"/>
        <v>0</v>
      </c>
    </row>
    <row r="131" spans="1:17" ht="12.75">
      <c r="A131" s="17" t="s">
        <v>667</v>
      </c>
      <c r="B131" s="17" t="s">
        <v>668</v>
      </c>
      <c r="C131" s="18"/>
      <c r="O131" s="11"/>
      <c r="Q131">
        <f t="shared" si="1"/>
        <v>0</v>
      </c>
    </row>
    <row r="132" spans="1:17" ht="12.75">
      <c r="A132" s="17" t="s">
        <v>589</v>
      </c>
      <c r="B132" s="17" t="s">
        <v>11</v>
      </c>
      <c r="C132" s="18"/>
      <c r="G132">
        <v>3</v>
      </c>
      <c r="J132">
        <v>1</v>
      </c>
      <c r="K132">
        <v>1</v>
      </c>
      <c r="O132" s="11"/>
      <c r="Q132">
        <f t="shared" si="1"/>
        <v>5</v>
      </c>
    </row>
    <row r="133" spans="1:17" ht="12.75">
      <c r="A133" s="17" t="s">
        <v>380</v>
      </c>
      <c r="B133" s="17" t="s">
        <v>19</v>
      </c>
      <c r="C133" s="18"/>
      <c r="O133" s="11"/>
      <c r="Q133">
        <f t="shared" si="1"/>
        <v>0</v>
      </c>
    </row>
    <row r="134" spans="1:17" ht="12.75">
      <c r="A134" s="17" t="s">
        <v>381</v>
      </c>
      <c r="B134" s="17" t="s">
        <v>20</v>
      </c>
      <c r="C134" s="18"/>
      <c r="O134" s="11"/>
      <c r="Q134">
        <f t="shared" si="1"/>
        <v>0</v>
      </c>
    </row>
    <row r="135" spans="1:17" ht="12.75">
      <c r="A135" s="17" t="s">
        <v>382</v>
      </c>
      <c r="B135" s="17" t="s">
        <v>21</v>
      </c>
      <c r="C135" s="18"/>
      <c r="O135" s="11"/>
      <c r="Q135">
        <f aca="true" t="shared" si="2" ref="Q135:Q198">SUM(C135:P135)</f>
        <v>0</v>
      </c>
    </row>
    <row r="136" spans="1:17" ht="12.75">
      <c r="A136" s="17" t="s">
        <v>246</v>
      </c>
      <c r="B136" s="17" t="s">
        <v>420</v>
      </c>
      <c r="C136" s="18"/>
      <c r="O136" s="11"/>
      <c r="Q136">
        <f t="shared" si="2"/>
        <v>0</v>
      </c>
    </row>
    <row r="137" spans="1:17" ht="12.75">
      <c r="A137" s="17" t="s">
        <v>247</v>
      </c>
      <c r="B137" s="17" t="s">
        <v>230</v>
      </c>
      <c r="C137" s="18"/>
      <c r="G137">
        <v>3</v>
      </c>
      <c r="O137" s="11"/>
      <c r="Q137">
        <f t="shared" si="2"/>
        <v>3</v>
      </c>
    </row>
    <row r="138" spans="1:17" ht="12.75">
      <c r="A138" s="17" t="s">
        <v>248</v>
      </c>
      <c r="B138" s="17" t="s">
        <v>421</v>
      </c>
      <c r="C138" s="18"/>
      <c r="O138" s="11"/>
      <c r="Q138">
        <f t="shared" si="2"/>
        <v>0</v>
      </c>
    </row>
    <row r="139" spans="1:17" ht="12.75">
      <c r="A139" s="17" t="s">
        <v>384</v>
      </c>
      <c r="B139" s="17" t="s">
        <v>524</v>
      </c>
      <c r="C139" s="18"/>
      <c r="O139" s="11"/>
      <c r="Q139">
        <f t="shared" si="2"/>
        <v>0</v>
      </c>
    </row>
    <row r="140" spans="1:17" ht="12.75">
      <c r="A140" s="17" t="s">
        <v>385</v>
      </c>
      <c r="B140" s="17" t="s">
        <v>22</v>
      </c>
      <c r="C140" s="18"/>
      <c r="O140" s="11"/>
      <c r="Q140">
        <f t="shared" si="2"/>
        <v>0</v>
      </c>
    </row>
    <row r="141" spans="1:17" ht="12.75">
      <c r="A141" s="17" t="s">
        <v>612</v>
      </c>
      <c r="B141" s="17" t="s">
        <v>602</v>
      </c>
      <c r="C141" s="18"/>
      <c r="O141" s="11"/>
      <c r="Q141">
        <f t="shared" si="2"/>
        <v>0</v>
      </c>
    </row>
    <row r="142" spans="1:17" ht="12.75">
      <c r="A142" s="17" t="s">
        <v>101</v>
      </c>
      <c r="B142" s="17" t="s">
        <v>13</v>
      </c>
      <c r="C142" s="18"/>
      <c r="G142">
        <v>3</v>
      </c>
      <c r="O142" s="11"/>
      <c r="Q142">
        <f t="shared" si="2"/>
        <v>3</v>
      </c>
    </row>
    <row r="143" spans="1:17" ht="12.75">
      <c r="A143" s="17" t="s">
        <v>386</v>
      </c>
      <c r="B143" s="17" t="s">
        <v>23</v>
      </c>
      <c r="C143" s="18"/>
      <c r="O143" s="11"/>
      <c r="Q143">
        <f t="shared" si="2"/>
        <v>0</v>
      </c>
    </row>
    <row r="144" spans="1:17" ht="12.75">
      <c r="A144" s="17" t="s">
        <v>387</v>
      </c>
      <c r="B144" s="17" t="s">
        <v>11</v>
      </c>
      <c r="C144" s="18"/>
      <c r="O144" s="11"/>
      <c r="Q144">
        <f t="shared" si="2"/>
        <v>0</v>
      </c>
    </row>
    <row r="145" spans="1:17" ht="12.75">
      <c r="A145" s="17" t="s">
        <v>678</v>
      </c>
      <c r="B145" s="17" t="s">
        <v>163</v>
      </c>
      <c r="C145" s="18"/>
      <c r="O145" s="11"/>
      <c r="Q145">
        <f t="shared" si="2"/>
        <v>0</v>
      </c>
    </row>
    <row r="146" spans="1:17" ht="12.75">
      <c r="A146" s="17" t="s">
        <v>249</v>
      </c>
      <c r="B146" s="17" t="s">
        <v>422</v>
      </c>
      <c r="C146" s="18"/>
      <c r="G146">
        <v>3</v>
      </c>
      <c r="O146" s="11"/>
      <c r="Q146">
        <f t="shared" si="2"/>
        <v>3</v>
      </c>
    </row>
    <row r="147" spans="1:17" ht="12.75">
      <c r="A147" s="17" t="s">
        <v>389</v>
      </c>
      <c r="B147" s="17" t="s">
        <v>24</v>
      </c>
      <c r="C147" s="18"/>
      <c r="O147" s="11"/>
      <c r="Q147">
        <f t="shared" si="2"/>
        <v>0</v>
      </c>
    </row>
    <row r="148" spans="1:17" ht="12.75">
      <c r="A148" s="17" t="s">
        <v>390</v>
      </c>
      <c r="B148" s="17" t="s">
        <v>25</v>
      </c>
      <c r="C148" s="18"/>
      <c r="O148" s="11"/>
      <c r="Q148">
        <f t="shared" si="2"/>
        <v>0</v>
      </c>
    </row>
    <row r="149" spans="1:17" ht="12.75">
      <c r="A149" s="17" t="s">
        <v>250</v>
      </c>
      <c r="B149" s="17" t="s">
        <v>423</v>
      </c>
      <c r="C149" s="18"/>
      <c r="O149" s="11"/>
      <c r="Q149">
        <f t="shared" si="2"/>
        <v>0</v>
      </c>
    </row>
    <row r="150" spans="1:17" ht="12.75">
      <c r="A150" s="17" t="s">
        <v>391</v>
      </c>
      <c r="B150" s="17" t="s">
        <v>14</v>
      </c>
      <c r="C150" s="18"/>
      <c r="G150">
        <v>3</v>
      </c>
      <c r="J150">
        <v>1</v>
      </c>
      <c r="K150">
        <v>1</v>
      </c>
      <c r="N150">
        <v>1</v>
      </c>
      <c r="O150" s="11">
        <v>1</v>
      </c>
      <c r="Q150">
        <f t="shared" si="2"/>
        <v>7</v>
      </c>
    </row>
    <row r="151" spans="1:17" ht="12.75">
      <c r="A151" s="17" t="s">
        <v>392</v>
      </c>
      <c r="B151" s="17" t="s">
        <v>33</v>
      </c>
      <c r="C151" s="18"/>
      <c r="O151" s="11"/>
      <c r="Q151">
        <f t="shared" si="2"/>
        <v>0</v>
      </c>
    </row>
    <row r="152" spans="1:17" ht="12.75">
      <c r="A152" s="17" t="s">
        <v>392</v>
      </c>
      <c r="B152" s="17" t="s">
        <v>43</v>
      </c>
      <c r="C152" s="18"/>
      <c r="O152" s="11"/>
      <c r="Q152">
        <f t="shared" si="2"/>
        <v>0</v>
      </c>
    </row>
    <row r="153" spans="1:17" ht="12.75">
      <c r="A153" s="17" t="s">
        <v>393</v>
      </c>
      <c r="B153" s="17" t="s">
        <v>308</v>
      </c>
      <c r="C153" s="18"/>
      <c r="G153">
        <v>3</v>
      </c>
      <c r="O153" s="11"/>
      <c r="Q153">
        <f t="shared" si="2"/>
        <v>3</v>
      </c>
    </row>
    <row r="154" spans="1:17" ht="12.75">
      <c r="A154" s="17" t="s">
        <v>393</v>
      </c>
      <c r="B154" s="17" t="s">
        <v>18</v>
      </c>
      <c r="C154" s="18"/>
      <c r="O154" s="11"/>
      <c r="Q154">
        <f t="shared" si="2"/>
        <v>0</v>
      </c>
    </row>
    <row r="155" spans="1:17" ht="12.75">
      <c r="A155" s="17" t="s">
        <v>394</v>
      </c>
      <c r="B155" s="17" t="s">
        <v>28</v>
      </c>
      <c r="C155" s="18"/>
      <c r="G155">
        <v>3</v>
      </c>
      <c r="O155" s="11"/>
      <c r="Q155">
        <f t="shared" si="2"/>
        <v>3</v>
      </c>
    </row>
    <row r="156" spans="1:17" ht="12.75">
      <c r="A156" s="17" t="s">
        <v>395</v>
      </c>
      <c r="B156" s="17" t="s">
        <v>29</v>
      </c>
      <c r="C156" s="18"/>
      <c r="O156" s="11"/>
      <c r="Q156">
        <f t="shared" si="2"/>
        <v>0</v>
      </c>
    </row>
    <row r="157" spans="1:17" ht="12.75">
      <c r="A157" s="17" t="s">
        <v>251</v>
      </c>
      <c r="B157" s="17" t="s">
        <v>43</v>
      </c>
      <c r="C157" s="18"/>
      <c r="G157">
        <v>3</v>
      </c>
      <c r="O157" s="11"/>
      <c r="Q157">
        <f t="shared" si="2"/>
        <v>3</v>
      </c>
    </row>
    <row r="158" spans="1:17" ht="12.75">
      <c r="A158" s="17" t="s">
        <v>574</v>
      </c>
      <c r="B158" s="17" t="s">
        <v>541</v>
      </c>
      <c r="C158" s="18"/>
      <c r="O158" s="11"/>
      <c r="Q158">
        <f t="shared" si="2"/>
        <v>0</v>
      </c>
    </row>
    <row r="159" spans="1:17" ht="12.75">
      <c r="A159" s="17" t="s">
        <v>396</v>
      </c>
      <c r="B159" s="17" t="s">
        <v>525</v>
      </c>
      <c r="C159" s="18"/>
      <c r="G159">
        <v>3</v>
      </c>
      <c r="L159">
        <v>3</v>
      </c>
      <c r="M159">
        <v>3</v>
      </c>
      <c r="O159" s="11"/>
      <c r="Q159">
        <f t="shared" si="2"/>
        <v>9</v>
      </c>
    </row>
    <row r="160" spans="1:17" ht="12.75">
      <c r="A160" s="17" t="s">
        <v>396</v>
      </c>
      <c r="B160" s="17" t="s">
        <v>163</v>
      </c>
      <c r="C160" s="18">
        <v>1</v>
      </c>
      <c r="F160">
        <v>1</v>
      </c>
      <c r="J160">
        <v>1</v>
      </c>
      <c r="O160" s="11"/>
      <c r="Q160">
        <f t="shared" si="2"/>
        <v>3</v>
      </c>
    </row>
    <row r="161" spans="1:17" ht="12.75">
      <c r="A161" s="17" t="s">
        <v>397</v>
      </c>
      <c r="B161" s="17" t="s">
        <v>535</v>
      </c>
      <c r="C161" s="18"/>
      <c r="O161" s="11"/>
      <c r="Q161">
        <f t="shared" si="2"/>
        <v>0</v>
      </c>
    </row>
    <row r="162" spans="1:17" ht="12.75">
      <c r="A162" s="17" t="s">
        <v>398</v>
      </c>
      <c r="B162" s="17" t="s">
        <v>31</v>
      </c>
      <c r="C162" s="18"/>
      <c r="G162">
        <v>3</v>
      </c>
      <c r="O162" s="11"/>
      <c r="Q162">
        <f t="shared" si="2"/>
        <v>3</v>
      </c>
    </row>
    <row r="163" spans="1:17" ht="12.75">
      <c r="A163" s="17" t="s">
        <v>399</v>
      </c>
      <c r="B163" s="17" t="s">
        <v>32</v>
      </c>
      <c r="C163" s="18"/>
      <c r="O163" s="11"/>
      <c r="Q163">
        <f t="shared" si="2"/>
        <v>0</v>
      </c>
    </row>
    <row r="164" spans="1:17" ht="12.75">
      <c r="A164" s="17" t="s">
        <v>399</v>
      </c>
      <c r="B164" s="17" t="s">
        <v>30</v>
      </c>
      <c r="C164" s="18"/>
      <c r="O164" s="11"/>
      <c r="Q164">
        <f t="shared" si="2"/>
        <v>0</v>
      </c>
    </row>
    <row r="165" spans="1:17" ht="12.75">
      <c r="A165" s="17" t="s">
        <v>400</v>
      </c>
      <c r="B165" s="17" t="s">
        <v>553</v>
      </c>
      <c r="C165" s="18"/>
      <c r="G165">
        <v>3</v>
      </c>
      <c r="O165" s="11"/>
      <c r="Q165">
        <f t="shared" si="2"/>
        <v>3</v>
      </c>
    </row>
    <row r="166" spans="1:17" ht="12.75">
      <c r="A166" s="17" t="s">
        <v>575</v>
      </c>
      <c r="B166" s="17" t="s">
        <v>33</v>
      </c>
      <c r="C166" s="18"/>
      <c r="O166" s="11"/>
      <c r="Q166">
        <f t="shared" si="2"/>
        <v>0</v>
      </c>
    </row>
    <row r="167" spans="1:17" ht="12.75">
      <c r="A167" s="17" t="s">
        <v>401</v>
      </c>
      <c r="B167" s="17" t="s">
        <v>519</v>
      </c>
      <c r="C167" s="18"/>
      <c r="O167" s="11"/>
      <c r="Q167">
        <f t="shared" si="2"/>
        <v>0</v>
      </c>
    </row>
    <row r="168" spans="1:17" ht="12.75">
      <c r="A168" s="17" t="s">
        <v>402</v>
      </c>
      <c r="B168" s="17" t="s">
        <v>34</v>
      </c>
      <c r="C168" s="18"/>
      <c r="O168" s="11"/>
      <c r="Q168">
        <f t="shared" si="2"/>
        <v>0</v>
      </c>
    </row>
    <row r="169" spans="1:17" ht="12.75">
      <c r="A169" s="17" t="s">
        <v>402</v>
      </c>
      <c r="B169" s="17" t="s">
        <v>456</v>
      </c>
      <c r="C169" s="18"/>
      <c r="F169">
        <v>1</v>
      </c>
      <c r="G169">
        <v>3</v>
      </c>
      <c r="O169" s="11"/>
      <c r="Q169">
        <f t="shared" si="2"/>
        <v>4</v>
      </c>
    </row>
    <row r="170" spans="1:17" ht="12.75">
      <c r="A170" s="17" t="s">
        <v>403</v>
      </c>
      <c r="B170" s="17" t="s">
        <v>35</v>
      </c>
      <c r="C170" s="18"/>
      <c r="F170">
        <v>1</v>
      </c>
      <c r="H170">
        <v>1</v>
      </c>
      <c r="I170">
        <v>3</v>
      </c>
      <c r="J170">
        <v>1</v>
      </c>
      <c r="K170">
        <v>1</v>
      </c>
      <c r="L170">
        <v>3</v>
      </c>
      <c r="O170" s="11"/>
      <c r="Q170">
        <f t="shared" si="2"/>
        <v>10</v>
      </c>
    </row>
    <row r="171" spans="1:17" ht="12.75">
      <c r="A171" s="17" t="s">
        <v>252</v>
      </c>
      <c r="B171" s="17" t="s">
        <v>424</v>
      </c>
      <c r="C171" s="18"/>
      <c r="O171" s="11"/>
      <c r="Q171">
        <f t="shared" si="2"/>
        <v>0</v>
      </c>
    </row>
    <row r="172" spans="1:17" ht="12.75">
      <c r="A172" s="17" t="s">
        <v>404</v>
      </c>
      <c r="B172" s="17" t="s">
        <v>36</v>
      </c>
      <c r="C172" s="18"/>
      <c r="G172">
        <v>3</v>
      </c>
      <c r="O172" s="11"/>
      <c r="Q172">
        <f t="shared" si="2"/>
        <v>3</v>
      </c>
    </row>
    <row r="173" spans="1:17" ht="12.75">
      <c r="A173" s="17" t="s">
        <v>253</v>
      </c>
      <c r="B173" s="17" t="s">
        <v>425</v>
      </c>
      <c r="C173" s="18"/>
      <c r="G173">
        <v>3</v>
      </c>
      <c r="O173" s="11"/>
      <c r="Q173">
        <f t="shared" si="2"/>
        <v>3</v>
      </c>
    </row>
    <row r="174" spans="1:17" ht="12.75">
      <c r="A174" s="17" t="s">
        <v>600</v>
      </c>
      <c r="B174" s="17" t="s">
        <v>37</v>
      </c>
      <c r="C174" s="18"/>
      <c r="G174">
        <v>3</v>
      </c>
      <c r="O174" s="11"/>
      <c r="Q174">
        <f t="shared" si="2"/>
        <v>3</v>
      </c>
    </row>
    <row r="175" spans="1:17" ht="12.75">
      <c r="A175" s="17" t="s">
        <v>405</v>
      </c>
      <c r="B175" s="17" t="s">
        <v>38</v>
      </c>
      <c r="C175" s="18"/>
      <c r="G175">
        <v>3</v>
      </c>
      <c r="H175">
        <v>1</v>
      </c>
      <c r="O175" s="11">
        <v>1</v>
      </c>
      <c r="Q175">
        <f t="shared" si="2"/>
        <v>5</v>
      </c>
    </row>
    <row r="176" spans="1:17" ht="12.75">
      <c r="A176" s="17" t="s">
        <v>79</v>
      </c>
      <c r="B176" s="17" t="s">
        <v>39</v>
      </c>
      <c r="C176" s="18"/>
      <c r="O176" s="11"/>
      <c r="Q176">
        <f t="shared" si="2"/>
        <v>0</v>
      </c>
    </row>
    <row r="177" spans="1:17" ht="12.75">
      <c r="A177" s="17" t="s">
        <v>80</v>
      </c>
      <c r="B177" s="17" t="s">
        <v>525</v>
      </c>
      <c r="C177" s="18"/>
      <c r="G177">
        <v>3</v>
      </c>
      <c r="K177">
        <v>1</v>
      </c>
      <c r="O177" s="11"/>
      <c r="Q177">
        <f t="shared" si="2"/>
        <v>4</v>
      </c>
    </row>
    <row r="178" spans="1:17" ht="12.75">
      <c r="A178" s="17" t="s">
        <v>80</v>
      </c>
      <c r="B178" s="17" t="s">
        <v>40</v>
      </c>
      <c r="C178" s="18"/>
      <c r="G178">
        <v>3</v>
      </c>
      <c r="O178" s="11"/>
      <c r="Q178">
        <f t="shared" si="2"/>
        <v>3</v>
      </c>
    </row>
    <row r="179" spans="1:17" ht="12.75">
      <c r="A179" s="17" t="s">
        <v>81</v>
      </c>
      <c r="B179" s="17" t="s">
        <v>41</v>
      </c>
      <c r="C179" s="18"/>
      <c r="O179" s="11">
        <v>1</v>
      </c>
      <c r="Q179">
        <f t="shared" si="2"/>
        <v>1</v>
      </c>
    </row>
    <row r="180" spans="1:17" ht="12.75">
      <c r="A180" s="17" t="s">
        <v>81</v>
      </c>
      <c r="B180" s="17" t="s">
        <v>42</v>
      </c>
      <c r="C180" s="18"/>
      <c r="G180">
        <v>3</v>
      </c>
      <c r="O180" s="11"/>
      <c r="Q180">
        <f t="shared" si="2"/>
        <v>3</v>
      </c>
    </row>
    <row r="181" spans="1:17" ht="12.75">
      <c r="A181" s="17" t="s">
        <v>82</v>
      </c>
      <c r="B181" s="17" t="s">
        <v>232</v>
      </c>
      <c r="C181" s="18"/>
      <c r="G181">
        <v>3</v>
      </c>
      <c r="O181" s="11"/>
      <c r="Q181">
        <f t="shared" si="2"/>
        <v>3</v>
      </c>
    </row>
    <row r="182" spans="1:17" ht="12.75">
      <c r="A182" s="17" t="s">
        <v>254</v>
      </c>
      <c r="B182" s="17" t="s">
        <v>426</v>
      </c>
      <c r="C182" s="18"/>
      <c r="O182" s="11"/>
      <c r="Q182">
        <f t="shared" si="2"/>
        <v>0</v>
      </c>
    </row>
    <row r="183" spans="1:17" ht="12.75">
      <c r="A183" s="17" t="s">
        <v>83</v>
      </c>
      <c r="B183" s="17" t="s">
        <v>43</v>
      </c>
      <c r="C183" s="18"/>
      <c r="O183" s="11"/>
      <c r="Q183">
        <f t="shared" si="2"/>
        <v>0</v>
      </c>
    </row>
    <row r="184" spans="1:17" ht="12.75">
      <c r="A184" s="17" t="s">
        <v>84</v>
      </c>
      <c r="B184" s="17" t="s">
        <v>44</v>
      </c>
      <c r="C184" s="18"/>
      <c r="O184" s="11"/>
      <c r="Q184">
        <f t="shared" si="2"/>
        <v>0</v>
      </c>
    </row>
    <row r="185" spans="1:17" ht="12.75">
      <c r="A185" s="17" t="s">
        <v>255</v>
      </c>
      <c r="B185" s="17" t="s">
        <v>536</v>
      </c>
      <c r="C185" s="18"/>
      <c r="O185" s="11"/>
      <c r="Q185">
        <f t="shared" si="2"/>
        <v>0</v>
      </c>
    </row>
    <row r="186" spans="1:17" ht="12.75">
      <c r="A186" s="17" t="s">
        <v>85</v>
      </c>
      <c r="B186" s="17" t="s">
        <v>554</v>
      </c>
      <c r="C186" s="18"/>
      <c r="F186">
        <v>1</v>
      </c>
      <c r="G186">
        <v>3</v>
      </c>
      <c r="K186">
        <v>1</v>
      </c>
      <c r="O186" s="11"/>
      <c r="Q186">
        <f t="shared" si="2"/>
        <v>5</v>
      </c>
    </row>
    <row r="187" spans="1:17" ht="12.75">
      <c r="A187" s="17" t="s">
        <v>86</v>
      </c>
      <c r="B187" s="17" t="s">
        <v>45</v>
      </c>
      <c r="C187" s="18"/>
      <c r="O187" s="11"/>
      <c r="Q187">
        <f t="shared" si="2"/>
        <v>0</v>
      </c>
    </row>
    <row r="188" spans="1:17" ht="12.75">
      <c r="A188" s="17" t="s">
        <v>86</v>
      </c>
      <c r="B188" s="17" t="s">
        <v>427</v>
      </c>
      <c r="C188" s="18"/>
      <c r="F188">
        <v>1</v>
      </c>
      <c r="G188">
        <v>3</v>
      </c>
      <c r="O188" s="11"/>
      <c r="Q188">
        <f t="shared" si="2"/>
        <v>4</v>
      </c>
    </row>
    <row r="189" spans="1:17" ht="12.75">
      <c r="A189" s="17" t="s">
        <v>86</v>
      </c>
      <c r="B189" s="17" t="s">
        <v>521</v>
      </c>
      <c r="C189" s="18"/>
      <c r="O189" s="11"/>
      <c r="Q189">
        <f t="shared" si="2"/>
        <v>0</v>
      </c>
    </row>
    <row r="190" spans="1:17" ht="12.75">
      <c r="A190" s="17" t="s">
        <v>86</v>
      </c>
      <c r="B190" s="17" t="s">
        <v>522</v>
      </c>
      <c r="C190" s="18"/>
      <c r="O190" s="11"/>
      <c r="Q190">
        <f t="shared" si="2"/>
        <v>0</v>
      </c>
    </row>
    <row r="191" spans="1:17" ht="12.75">
      <c r="A191" s="17" t="s">
        <v>87</v>
      </c>
      <c r="B191" s="17" t="s">
        <v>230</v>
      </c>
      <c r="C191" s="18"/>
      <c r="G191">
        <v>3</v>
      </c>
      <c r="O191" s="11"/>
      <c r="Q191">
        <f t="shared" si="2"/>
        <v>3</v>
      </c>
    </row>
    <row r="192" spans="1:17" ht="12.75">
      <c r="A192" s="17" t="s">
        <v>88</v>
      </c>
      <c r="B192" s="17" t="s">
        <v>46</v>
      </c>
      <c r="C192" s="18"/>
      <c r="O192" s="11"/>
      <c r="Q192">
        <f t="shared" si="2"/>
        <v>0</v>
      </c>
    </row>
    <row r="193" spans="1:17" ht="12.75">
      <c r="A193" s="17" t="s">
        <v>89</v>
      </c>
      <c r="B193" s="17" t="s">
        <v>47</v>
      </c>
      <c r="C193" s="18"/>
      <c r="F193">
        <v>1</v>
      </c>
      <c r="G193">
        <v>3</v>
      </c>
      <c r="H193">
        <v>1</v>
      </c>
      <c r="J193">
        <v>1</v>
      </c>
      <c r="O193" s="11">
        <v>1</v>
      </c>
      <c r="Q193">
        <f t="shared" si="2"/>
        <v>7</v>
      </c>
    </row>
    <row r="194" spans="1:17" ht="12.75">
      <c r="A194" s="17" t="s">
        <v>90</v>
      </c>
      <c r="B194" s="17" t="s">
        <v>48</v>
      </c>
      <c r="C194" s="18"/>
      <c r="O194" s="11"/>
      <c r="Q194">
        <f t="shared" si="2"/>
        <v>0</v>
      </c>
    </row>
    <row r="195" spans="1:17" ht="12.75">
      <c r="A195" s="17" t="s">
        <v>91</v>
      </c>
      <c r="B195" s="17" t="s">
        <v>49</v>
      </c>
      <c r="C195" s="18"/>
      <c r="O195" s="11"/>
      <c r="Q195">
        <f t="shared" si="2"/>
        <v>0</v>
      </c>
    </row>
    <row r="196" spans="1:17" ht="12.75">
      <c r="A196" s="17" t="s">
        <v>256</v>
      </c>
      <c r="B196" s="17" t="s">
        <v>428</v>
      </c>
      <c r="C196" s="18"/>
      <c r="O196" s="11"/>
      <c r="Q196">
        <f>SUM(C196:P196)</f>
        <v>0</v>
      </c>
    </row>
    <row r="197" spans="1:17" ht="12.75">
      <c r="A197" s="17" t="s">
        <v>162</v>
      </c>
      <c r="B197" s="17" t="s">
        <v>26</v>
      </c>
      <c r="C197" s="18"/>
      <c r="O197" s="11"/>
      <c r="P197">
        <v>2</v>
      </c>
      <c r="Q197">
        <f>SUM(C197:P197)</f>
        <v>2</v>
      </c>
    </row>
    <row r="198" spans="1:17" ht="12.75">
      <c r="A198" s="17" t="s">
        <v>164</v>
      </c>
      <c r="B198" s="17" t="s">
        <v>279</v>
      </c>
      <c r="C198" s="18"/>
      <c r="O198" s="11"/>
      <c r="Q198">
        <f t="shared" si="2"/>
        <v>0</v>
      </c>
    </row>
    <row r="199" spans="1:17" ht="12.75">
      <c r="A199" s="17" t="s">
        <v>165</v>
      </c>
      <c r="B199" s="17" t="s">
        <v>238</v>
      </c>
      <c r="C199" s="18"/>
      <c r="G199">
        <v>3</v>
      </c>
      <c r="O199" s="11"/>
      <c r="Q199">
        <f aca="true" t="shared" si="3" ref="Q199:Q262">SUM(C199:P199)</f>
        <v>3</v>
      </c>
    </row>
    <row r="200" spans="1:17" ht="12.75">
      <c r="A200" s="17" t="s">
        <v>166</v>
      </c>
      <c r="B200" s="17" t="s">
        <v>280</v>
      </c>
      <c r="C200" s="18"/>
      <c r="F200">
        <v>1</v>
      </c>
      <c r="H200">
        <v>1</v>
      </c>
      <c r="J200">
        <v>1</v>
      </c>
      <c r="O200" s="11"/>
      <c r="Q200">
        <f t="shared" si="3"/>
        <v>3</v>
      </c>
    </row>
    <row r="201" spans="1:17" ht="12.75">
      <c r="A201" s="17" t="s">
        <v>166</v>
      </c>
      <c r="B201" s="17" t="s">
        <v>241</v>
      </c>
      <c r="C201" s="18">
        <v>1</v>
      </c>
      <c r="F201">
        <v>1</v>
      </c>
      <c r="G201">
        <v>3</v>
      </c>
      <c r="H201">
        <v>1</v>
      </c>
      <c r="J201">
        <v>1</v>
      </c>
      <c r="M201">
        <v>3</v>
      </c>
      <c r="O201" s="11"/>
      <c r="Q201">
        <f t="shared" si="3"/>
        <v>10</v>
      </c>
    </row>
    <row r="202" spans="1:17" ht="12.75">
      <c r="A202" s="17" t="s">
        <v>167</v>
      </c>
      <c r="B202" s="17" t="s">
        <v>281</v>
      </c>
      <c r="C202" s="18"/>
      <c r="O202" s="11"/>
      <c r="Q202">
        <f t="shared" si="3"/>
        <v>0</v>
      </c>
    </row>
    <row r="203" spans="1:17" ht="12.75">
      <c r="A203" s="17" t="s">
        <v>167</v>
      </c>
      <c r="B203" s="17" t="s">
        <v>283</v>
      </c>
      <c r="C203" s="18"/>
      <c r="O203" s="11"/>
      <c r="Q203">
        <f t="shared" si="3"/>
        <v>0</v>
      </c>
    </row>
    <row r="204" spans="1:17" ht="12.75">
      <c r="A204" s="17" t="s">
        <v>168</v>
      </c>
      <c r="B204" s="17" t="s">
        <v>282</v>
      </c>
      <c r="C204" s="18"/>
      <c r="O204" s="11"/>
      <c r="Q204">
        <f t="shared" si="3"/>
        <v>0</v>
      </c>
    </row>
    <row r="205" spans="1:17" ht="12.75">
      <c r="A205" s="17" t="s">
        <v>169</v>
      </c>
      <c r="B205" s="17" t="s">
        <v>35</v>
      </c>
      <c r="C205" s="18"/>
      <c r="O205" s="11"/>
      <c r="Q205">
        <f t="shared" si="3"/>
        <v>0</v>
      </c>
    </row>
    <row r="206" spans="1:17" ht="12.75">
      <c r="A206" s="17" t="s">
        <v>170</v>
      </c>
      <c r="B206" s="17" t="s">
        <v>562</v>
      </c>
      <c r="C206" s="18">
        <v>1</v>
      </c>
      <c r="F206">
        <v>1</v>
      </c>
      <c r="G206">
        <v>3</v>
      </c>
      <c r="O206" s="11"/>
      <c r="Q206">
        <f t="shared" si="3"/>
        <v>5</v>
      </c>
    </row>
    <row r="207" spans="1:17" ht="12.75">
      <c r="A207" s="17" t="s">
        <v>170</v>
      </c>
      <c r="B207" s="17" t="s">
        <v>163</v>
      </c>
      <c r="C207" s="18">
        <v>1</v>
      </c>
      <c r="G207">
        <v>3</v>
      </c>
      <c r="K207">
        <v>1</v>
      </c>
      <c r="O207" s="11"/>
      <c r="Q207">
        <f t="shared" si="3"/>
        <v>5</v>
      </c>
    </row>
    <row r="208" spans="1:17" ht="12.75">
      <c r="A208" s="17" t="s">
        <v>170</v>
      </c>
      <c r="B208" s="17" t="s">
        <v>283</v>
      </c>
      <c r="C208" s="18"/>
      <c r="O208" s="11"/>
      <c r="Q208">
        <f t="shared" si="3"/>
        <v>0</v>
      </c>
    </row>
    <row r="209" spans="1:17" ht="12.75">
      <c r="A209" s="17" t="s">
        <v>170</v>
      </c>
      <c r="B209" s="17" t="s">
        <v>230</v>
      </c>
      <c r="C209" s="18"/>
      <c r="O209" s="11"/>
      <c r="Q209">
        <f t="shared" si="3"/>
        <v>0</v>
      </c>
    </row>
    <row r="210" spans="1:17" ht="12.75">
      <c r="A210" s="17" t="s">
        <v>171</v>
      </c>
      <c r="B210" s="17" t="s">
        <v>233</v>
      </c>
      <c r="C210" s="18"/>
      <c r="H210">
        <v>1</v>
      </c>
      <c r="O210" s="11"/>
      <c r="Q210">
        <f t="shared" si="3"/>
        <v>1</v>
      </c>
    </row>
    <row r="211" spans="1:17" ht="12.75">
      <c r="A211" s="17" t="s">
        <v>257</v>
      </c>
      <c r="B211" s="17" t="s">
        <v>429</v>
      </c>
      <c r="C211" s="18"/>
      <c r="O211" s="11"/>
      <c r="Q211">
        <f t="shared" si="3"/>
        <v>0</v>
      </c>
    </row>
    <row r="212" spans="1:17" ht="12.75">
      <c r="A212" s="17" t="s">
        <v>258</v>
      </c>
      <c r="B212" s="17" t="s">
        <v>430</v>
      </c>
      <c r="C212" s="18"/>
      <c r="O212" s="11"/>
      <c r="Q212">
        <f t="shared" si="3"/>
        <v>0</v>
      </c>
    </row>
    <row r="213" spans="1:17" ht="12.75">
      <c r="A213" s="17" t="s">
        <v>172</v>
      </c>
      <c r="B213" s="17" t="s">
        <v>281</v>
      </c>
      <c r="C213" s="18"/>
      <c r="O213" s="11"/>
      <c r="Q213">
        <f t="shared" si="3"/>
        <v>0</v>
      </c>
    </row>
    <row r="214" spans="1:17" ht="12.75">
      <c r="A214" s="17" t="s">
        <v>173</v>
      </c>
      <c r="B214" s="17" t="s">
        <v>35</v>
      </c>
      <c r="C214" s="18"/>
      <c r="F214">
        <v>1</v>
      </c>
      <c r="G214">
        <v>3</v>
      </c>
      <c r="K214">
        <v>1</v>
      </c>
      <c r="M214">
        <v>3</v>
      </c>
      <c r="O214" s="11"/>
      <c r="Q214">
        <f t="shared" si="3"/>
        <v>8</v>
      </c>
    </row>
    <row r="215" spans="1:17" ht="12.75">
      <c r="A215" s="17" t="s">
        <v>174</v>
      </c>
      <c r="B215" s="17" t="s">
        <v>284</v>
      </c>
      <c r="C215" s="18"/>
      <c r="G215">
        <v>3</v>
      </c>
      <c r="H215">
        <v>1</v>
      </c>
      <c r="M215">
        <v>3</v>
      </c>
      <c r="O215" s="11"/>
      <c r="Q215">
        <f t="shared" si="3"/>
        <v>7</v>
      </c>
    </row>
    <row r="216" spans="1:17" ht="12.75">
      <c r="A216" s="17" t="s">
        <v>259</v>
      </c>
      <c r="B216" s="17" t="s">
        <v>522</v>
      </c>
      <c r="C216" s="18"/>
      <c r="G216">
        <v>3</v>
      </c>
      <c r="O216" s="11"/>
      <c r="Q216">
        <f t="shared" si="3"/>
        <v>3</v>
      </c>
    </row>
    <row r="217" spans="1:17" ht="12.75">
      <c r="A217" s="17" t="s">
        <v>175</v>
      </c>
      <c r="B217" s="17" t="s">
        <v>285</v>
      </c>
      <c r="C217" s="18"/>
      <c r="G217">
        <v>3</v>
      </c>
      <c r="O217" s="11"/>
      <c r="Q217">
        <f t="shared" si="3"/>
        <v>3</v>
      </c>
    </row>
    <row r="218" spans="1:17" ht="12.75">
      <c r="A218" s="17" t="s">
        <v>260</v>
      </c>
      <c r="B218" s="17" t="s">
        <v>431</v>
      </c>
      <c r="C218" s="18"/>
      <c r="O218" s="11"/>
      <c r="Q218">
        <f t="shared" si="3"/>
        <v>0</v>
      </c>
    </row>
    <row r="219" spans="1:17" ht="12.75">
      <c r="A219" s="17" t="s">
        <v>261</v>
      </c>
      <c r="B219" s="17" t="s">
        <v>280</v>
      </c>
      <c r="C219" s="18"/>
      <c r="O219" s="11"/>
      <c r="Q219">
        <f t="shared" si="3"/>
        <v>0</v>
      </c>
    </row>
    <row r="220" spans="1:17" ht="12.75">
      <c r="A220" s="17" t="s">
        <v>176</v>
      </c>
      <c r="B220" s="17" t="s">
        <v>286</v>
      </c>
      <c r="C220" s="18"/>
      <c r="G220">
        <v>3</v>
      </c>
      <c r="O220" s="11"/>
      <c r="Q220">
        <f t="shared" si="3"/>
        <v>3</v>
      </c>
    </row>
    <row r="221" spans="1:17" ht="12.75">
      <c r="A221" s="17" t="s">
        <v>262</v>
      </c>
      <c r="B221" s="17" t="s">
        <v>554</v>
      </c>
      <c r="C221" s="18"/>
      <c r="O221" s="11"/>
      <c r="Q221">
        <f t="shared" si="3"/>
        <v>0</v>
      </c>
    </row>
    <row r="222" spans="1:17" ht="12.75">
      <c r="A222" s="17" t="s">
        <v>113</v>
      </c>
      <c r="B222" s="17" t="s">
        <v>287</v>
      </c>
      <c r="C222" s="18"/>
      <c r="O222" s="11"/>
      <c r="Q222">
        <f t="shared" si="3"/>
        <v>0</v>
      </c>
    </row>
    <row r="223" spans="1:17" ht="12.75">
      <c r="A223" s="17" t="s">
        <v>177</v>
      </c>
      <c r="B223" s="17" t="s">
        <v>49</v>
      </c>
      <c r="C223" s="18"/>
      <c r="O223" s="11"/>
      <c r="Q223">
        <f t="shared" si="3"/>
        <v>0</v>
      </c>
    </row>
    <row r="224" spans="1:17" ht="12.75">
      <c r="A224" s="17" t="s">
        <v>178</v>
      </c>
      <c r="B224" s="17" t="s">
        <v>535</v>
      </c>
      <c r="C224" s="18"/>
      <c r="H224">
        <v>1</v>
      </c>
      <c r="J224">
        <v>1</v>
      </c>
      <c r="O224" s="11">
        <v>1</v>
      </c>
      <c r="Q224">
        <f t="shared" si="3"/>
        <v>3</v>
      </c>
    </row>
    <row r="225" spans="1:17" ht="12.75">
      <c r="A225" s="17" t="s">
        <v>179</v>
      </c>
      <c r="B225" s="17" t="s">
        <v>288</v>
      </c>
      <c r="C225" s="18">
        <v>1</v>
      </c>
      <c r="G225">
        <v>3</v>
      </c>
      <c r="O225" s="11"/>
      <c r="Q225">
        <f>SUM(C225:P225)</f>
        <v>4</v>
      </c>
    </row>
    <row r="226" spans="1:17" ht="12.75">
      <c r="A226" s="17" t="s">
        <v>179</v>
      </c>
      <c r="B226" s="17" t="s">
        <v>475</v>
      </c>
      <c r="C226" s="18"/>
      <c r="G226">
        <v>3</v>
      </c>
      <c r="M226">
        <v>3</v>
      </c>
      <c r="O226" s="11"/>
      <c r="P226">
        <v>2</v>
      </c>
      <c r="Q226">
        <f>SUM(C226:P226)</f>
        <v>8</v>
      </c>
    </row>
    <row r="227" spans="1:17" ht="12.75">
      <c r="A227" s="17" t="s">
        <v>263</v>
      </c>
      <c r="B227" s="17" t="s">
        <v>609</v>
      </c>
      <c r="C227" s="18"/>
      <c r="F227">
        <v>1</v>
      </c>
      <c r="O227" s="11"/>
      <c r="Q227">
        <f t="shared" si="3"/>
        <v>1</v>
      </c>
    </row>
    <row r="228" spans="1:17" ht="12.75">
      <c r="A228" s="17" t="s">
        <v>180</v>
      </c>
      <c r="B228" s="17" t="s">
        <v>230</v>
      </c>
      <c r="C228" s="18"/>
      <c r="O228" s="11"/>
      <c r="Q228">
        <f t="shared" si="3"/>
        <v>0</v>
      </c>
    </row>
    <row r="229" spans="1:17" ht="12.75">
      <c r="A229" s="17" t="s">
        <v>264</v>
      </c>
      <c r="B229" s="17" t="s">
        <v>432</v>
      </c>
      <c r="C229" s="18"/>
      <c r="O229" s="11"/>
      <c r="Q229">
        <f t="shared" si="3"/>
        <v>0</v>
      </c>
    </row>
    <row r="230" spans="1:17" ht="12.75">
      <c r="A230" s="17" t="s">
        <v>664</v>
      </c>
      <c r="B230" s="17" t="s">
        <v>433</v>
      </c>
      <c r="C230" s="18"/>
      <c r="G230">
        <v>3</v>
      </c>
      <c r="O230" s="11"/>
      <c r="Q230">
        <f t="shared" si="3"/>
        <v>3</v>
      </c>
    </row>
    <row r="231" spans="1:17" ht="12.75">
      <c r="A231" s="17" t="s">
        <v>265</v>
      </c>
      <c r="B231" s="17" t="s">
        <v>550</v>
      </c>
      <c r="C231" s="18"/>
      <c r="G231">
        <v>3</v>
      </c>
      <c r="H231">
        <v>1</v>
      </c>
      <c r="K231">
        <v>1</v>
      </c>
      <c r="O231" s="11">
        <v>1</v>
      </c>
      <c r="Q231">
        <f t="shared" si="3"/>
        <v>6</v>
      </c>
    </row>
    <row r="232" spans="1:17" ht="12.75">
      <c r="A232" s="17" t="s">
        <v>181</v>
      </c>
      <c r="B232" s="17" t="s">
        <v>289</v>
      </c>
      <c r="C232" s="18"/>
      <c r="O232" s="11"/>
      <c r="Q232">
        <f t="shared" si="3"/>
        <v>0</v>
      </c>
    </row>
    <row r="233" spans="1:17" ht="12.75">
      <c r="A233" s="17" t="s">
        <v>182</v>
      </c>
      <c r="B233" s="17" t="s">
        <v>290</v>
      </c>
      <c r="C233" s="18"/>
      <c r="G233">
        <v>3</v>
      </c>
      <c r="K233">
        <v>1</v>
      </c>
      <c r="O233" s="11"/>
      <c r="Q233">
        <f t="shared" si="3"/>
        <v>4</v>
      </c>
    </row>
    <row r="234" spans="1:17" ht="12.75">
      <c r="A234" s="17" t="s">
        <v>183</v>
      </c>
      <c r="B234" s="17" t="s">
        <v>163</v>
      </c>
      <c r="C234" s="18"/>
      <c r="O234" s="11"/>
      <c r="Q234">
        <f t="shared" si="3"/>
        <v>0</v>
      </c>
    </row>
    <row r="235" spans="1:17" ht="12.75">
      <c r="A235" s="17" t="s">
        <v>266</v>
      </c>
      <c r="B235" s="17" t="s">
        <v>300</v>
      </c>
      <c r="C235" s="18"/>
      <c r="F235">
        <v>1</v>
      </c>
      <c r="G235">
        <v>3</v>
      </c>
      <c r="K235">
        <v>1</v>
      </c>
      <c r="O235" s="11"/>
      <c r="Q235">
        <f>SUM(C235:P235)</f>
        <v>5</v>
      </c>
    </row>
    <row r="236" spans="1:17" ht="12.75">
      <c r="A236" s="17" t="s">
        <v>688</v>
      </c>
      <c r="B236" s="17" t="s">
        <v>689</v>
      </c>
      <c r="C236" s="18">
        <v>1</v>
      </c>
      <c r="G236">
        <v>3</v>
      </c>
      <c r="J236">
        <v>1</v>
      </c>
      <c r="O236" s="11">
        <v>1</v>
      </c>
      <c r="P236">
        <v>2</v>
      </c>
      <c r="Q236">
        <f>SUM(C236:P236)</f>
        <v>8</v>
      </c>
    </row>
    <row r="237" spans="1:17" ht="12.75">
      <c r="A237" s="17" t="s">
        <v>672</v>
      </c>
      <c r="B237" s="17" t="s">
        <v>673</v>
      </c>
      <c r="C237" s="18"/>
      <c r="O237" s="11"/>
      <c r="Q237">
        <f t="shared" si="3"/>
        <v>0</v>
      </c>
    </row>
    <row r="238" spans="1:17" ht="12.75">
      <c r="A238" s="17" t="s">
        <v>114</v>
      </c>
      <c r="B238" s="17" t="s">
        <v>690</v>
      </c>
      <c r="C238" s="18"/>
      <c r="O238" s="11"/>
      <c r="Q238">
        <f t="shared" si="3"/>
        <v>0</v>
      </c>
    </row>
    <row r="239" spans="1:17" ht="12.75">
      <c r="A239" s="17" t="s">
        <v>115</v>
      </c>
      <c r="B239" s="17" t="s">
        <v>458</v>
      </c>
      <c r="C239" s="18"/>
      <c r="O239" s="11"/>
      <c r="Q239">
        <f t="shared" si="3"/>
        <v>0</v>
      </c>
    </row>
    <row r="240" spans="1:17" ht="12.75">
      <c r="A240" s="17" t="s">
        <v>184</v>
      </c>
      <c r="B240" s="17" t="s">
        <v>293</v>
      </c>
      <c r="C240" s="18">
        <v>1</v>
      </c>
      <c r="I240">
        <v>3</v>
      </c>
      <c r="L240">
        <v>3</v>
      </c>
      <c r="O240" s="11"/>
      <c r="Q240">
        <f t="shared" si="3"/>
        <v>7</v>
      </c>
    </row>
    <row r="241" spans="1:17" ht="12.75">
      <c r="A241" s="17" t="s">
        <v>267</v>
      </c>
      <c r="B241" s="17" t="s">
        <v>27</v>
      </c>
      <c r="C241" s="18"/>
      <c r="G241">
        <v>3</v>
      </c>
      <c r="H241">
        <v>1</v>
      </c>
      <c r="K241">
        <v>1</v>
      </c>
      <c r="O241" s="11">
        <v>1</v>
      </c>
      <c r="Q241">
        <f t="shared" si="3"/>
        <v>6</v>
      </c>
    </row>
    <row r="242" spans="1:17" ht="12.75">
      <c r="A242" s="17" t="s">
        <v>185</v>
      </c>
      <c r="B242" s="17" t="s">
        <v>294</v>
      </c>
      <c r="C242" s="18"/>
      <c r="O242" s="11"/>
      <c r="Q242">
        <f t="shared" si="3"/>
        <v>0</v>
      </c>
    </row>
    <row r="243" spans="1:17" ht="12.75">
      <c r="A243" s="17" t="s">
        <v>186</v>
      </c>
      <c r="B243" s="17" t="s">
        <v>295</v>
      </c>
      <c r="C243" s="18"/>
      <c r="F243">
        <v>1</v>
      </c>
      <c r="H243">
        <v>1</v>
      </c>
      <c r="O243" s="11"/>
      <c r="Q243">
        <f t="shared" si="3"/>
        <v>2</v>
      </c>
    </row>
    <row r="244" spans="1:17" ht="12.75">
      <c r="A244" s="17" t="s">
        <v>186</v>
      </c>
      <c r="B244" s="17" t="s">
        <v>291</v>
      </c>
      <c r="C244" s="18"/>
      <c r="G244">
        <v>3</v>
      </c>
      <c r="H244">
        <v>1</v>
      </c>
      <c r="J244">
        <v>1</v>
      </c>
      <c r="K244">
        <v>1</v>
      </c>
      <c r="O244" s="11">
        <v>1</v>
      </c>
      <c r="Q244">
        <f t="shared" si="3"/>
        <v>7</v>
      </c>
    </row>
    <row r="245" spans="1:17" ht="12.75">
      <c r="A245" s="17" t="s">
        <v>186</v>
      </c>
      <c r="B245" s="17" t="s">
        <v>296</v>
      </c>
      <c r="C245" s="18"/>
      <c r="O245" s="11"/>
      <c r="Q245">
        <f t="shared" si="3"/>
        <v>0</v>
      </c>
    </row>
    <row r="246" spans="1:17" ht="12.75">
      <c r="A246" s="17" t="s">
        <v>187</v>
      </c>
      <c r="B246" s="17" t="s">
        <v>297</v>
      </c>
      <c r="C246" s="18"/>
      <c r="O246" s="11"/>
      <c r="Q246">
        <f t="shared" si="3"/>
        <v>0</v>
      </c>
    </row>
    <row r="247" spans="1:17" ht="12.75">
      <c r="A247" s="17" t="s">
        <v>188</v>
      </c>
      <c r="B247" s="17" t="s">
        <v>298</v>
      </c>
      <c r="C247" s="18"/>
      <c r="G247">
        <v>3</v>
      </c>
      <c r="O247" s="11"/>
      <c r="Q247">
        <f t="shared" si="3"/>
        <v>3</v>
      </c>
    </row>
    <row r="248" spans="1:17" ht="12.75">
      <c r="A248" s="17" t="s">
        <v>666</v>
      </c>
      <c r="B248" s="17" t="s">
        <v>534</v>
      </c>
      <c r="C248" s="18"/>
      <c r="O248" s="11"/>
      <c r="Q248">
        <f t="shared" si="3"/>
        <v>0</v>
      </c>
    </row>
    <row r="249" spans="1:17" ht="12.75">
      <c r="A249" s="17" t="s">
        <v>189</v>
      </c>
      <c r="B249" s="17" t="s">
        <v>459</v>
      </c>
      <c r="C249" s="18"/>
      <c r="O249" s="11"/>
      <c r="Q249">
        <f t="shared" si="3"/>
        <v>0</v>
      </c>
    </row>
    <row r="250" spans="1:17" ht="12.75">
      <c r="A250" s="17" t="s">
        <v>671</v>
      </c>
      <c r="B250" s="17" t="s">
        <v>521</v>
      </c>
      <c r="C250" s="18"/>
      <c r="G250">
        <v>3</v>
      </c>
      <c r="O250" s="11"/>
      <c r="Q250">
        <f t="shared" si="3"/>
        <v>3</v>
      </c>
    </row>
    <row r="251" spans="1:17" ht="12.75">
      <c r="A251" s="17" t="s">
        <v>190</v>
      </c>
      <c r="B251" s="17" t="s">
        <v>299</v>
      </c>
      <c r="C251" s="18"/>
      <c r="O251" s="11"/>
      <c r="Q251">
        <f t="shared" si="3"/>
        <v>0</v>
      </c>
    </row>
    <row r="252" spans="1:17" ht="12.75">
      <c r="A252" s="17" t="s">
        <v>191</v>
      </c>
      <c r="B252" s="17" t="s">
        <v>490</v>
      </c>
      <c r="C252" s="18"/>
      <c r="G252">
        <v>3</v>
      </c>
      <c r="O252" s="11"/>
      <c r="Q252">
        <f t="shared" si="3"/>
        <v>3</v>
      </c>
    </row>
    <row r="253" spans="1:17" ht="12.75">
      <c r="A253" s="17" t="s">
        <v>601</v>
      </c>
      <c r="B253" s="17" t="s">
        <v>602</v>
      </c>
      <c r="C253" s="18"/>
      <c r="F253">
        <v>1</v>
      </c>
      <c r="G253">
        <v>3</v>
      </c>
      <c r="M253">
        <v>3</v>
      </c>
      <c r="O253" s="11"/>
      <c r="Q253">
        <f t="shared" si="3"/>
        <v>7</v>
      </c>
    </row>
    <row r="254" spans="1:17" ht="12.75">
      <c r="A254" s="17" t="s">
        <v>192</v>
      </c>
      <c r="B254" s="17" t="s">
        <v>300</v>
      </c>
      <c r="C254" s="18">
        <v>1</v>
      </c>
      <c r="F254">
        <v>1</v>
      </c>
      <c r="G254">
        <v>3</v>
      </c>
      <c r="H254">
        <v>1</v>
      </c>
      <c r="K254">
        <v>1</v>
      </c>
      <c r="M254">
        <v>3</v>
      </c>
      <c r="O254" s="11"/>
      <c r="Q254">
        <f t="shared" si="3"/>
        <v>10</v>
      </c>
    </row>
    <row r="255" spans="1:17" ht="12.75">
      <c r="A255" s="17" t="s">
        <v>193</v>
      </c>
      <c r="B255" s="17" t="s">
        <v>301</v>
      </c>
      <c r="C255" s="18"/>
      <c r="O255" s="11"/>
      <c r="Q255">
        <f t="shared" si="3"/>
        <v>0</v>
      </c>
    </row>
    <row r="256" spans="1:17" ht="12.75">
      <c r="A256" s="17" t="s">
        <v>194</v>
      </c>
      <c r="B256" s="17" t="s">
        <v>559</v>
      </c>
      <c r="C256" s="18"/>
      <c r="O256" s="11"/>
      <c r="Q256">
        <f t="shared" si="3"/>
        <v>0</v>
      </c>
    </row>
    <row r="257" spans="1:17" ht="12.75">
      <c r="A257" s="17" t="s">
        <v>195</v>
      </c>
      <c r="B257" s="17" t="s">
        <v>292</v>
      </c>
      <c r="C257" s="18"/>
      <c r="G257">
        <v>3</v>
      </c>
      <c r="H257">
        <v>1</v>
      </c>
      <c r="K257">
        <v>1</v>
      </c>
      <c r="O257" s="11">
        <v>1</v>
      </c>
      <c r="Q257">
        <f t="shared" si="3"/>
        <v>6</v>
      </c>
    </row>
    <row r="258" spans="1:17" ht="12.75">
      <c r="A258" s="17" t="s">
        <v>196</v>
      </c>
      <c r="B258" s="17" t="s">
        <v>27</v>
      </c>
      <c r="C258" s="18"/>
      <c r="O258" s="11"/>
      <c r="Q258">
        <f t="shared" si="3"/>
        <v>0</v>
      </c>
    </row>
    <row r="259" spans="1:17" ht="12.75">
      <c r="A259" s="17" t="s">
        <v>197</v>
      </c>
      <c r="B259" s="17" t="s">
        <v>302</v>
      </c>
      <c r="C259" s="18"/>
      <c r="K259">
        <v>1</v>
      </c>
      <c r="O259" s="11"/>
      <c r="Q259">
        <f t="shared" si="3"/>
        <v>1</v>
      </c>
    </row>
    <row r="260" spans="1:17" ht="12.75">
      <c r="A260" s="17" t="s">
        <v>198</v>
      </c>
      <c r="B260" s="17" t="s">
        <v>434</v>
      </c>
      <c r="C260" s="18"/>
      <c r="D260">
        <v>2</v>
      </c>
      <c r="G260">
        <v>3</v>
      </c>
      <c r="O260" s="11"/>
      <c r="Q260">
        <f t="shared" si="3"/>
        <v>5</v>
      </c>
    </row>
    <row r="261" spans="1:17" ht="12.75">
      <c r="A261" s="17" t="s">
        <v>199</v>
      </c>
      <c r="B261" s="17" t="s">
        <v>303</v>
      </c>
      <c r="C261" s="18"/>
      <c r="O261" s="11"/>
      <c r="Q261">
        <f t="shared" si="3"/>
        <v>0</v>
      </c>
    </row>
    <row r="262" spans="1:17" ht="12.75">
      <c r="A262" s="17" t="s">
        <v>200</v>
      </c>
      <c r="B262" s="17" t="s">
        <v>9</v>
      </c>
      <c r="C262" s="18"/>
      <c r="G262">
        <v>3</v>
      </c>
      <c r="O262" s="11"/>
      <c r="Q262">
        <f t="shared" si="3"/>
        <v>3</v>
      </c>
    </row>
    <row r="263" spans="1:17" ht="12.75">
      <c r="A263" s="17" t="s">
        <v>691</v>
      </c>
      <c r="B263" s="17" t="s">
        <v>692</v>
      </c>
      <c r="C263" s="18"/>
      <c r="O263" s="11"/>
      <c r="Q263">
        <f aca="true" t="shared" si="4" ref="Q263:Q326">SUM(C263:P263)</f>
        <v>0</v>
      </c>
    </row>
    <row r="264" spans="1:17" ht="12.75">
      <c r="A264" s="17" t="s">
        <v>268</v>
      </c>
      <c r="B264" s="17" t="s">
        <v>602</v>
      </c>
      <c r="C264" s="18"/>
      <c r="O264" s="11"/>
      <c r="Q264">
        <f t="shared" si="4"/>
        <v>0</v>
      </c>
    </row>
    <row r="265" spans="1:17" ht="12.75">
      <c r="A265" s="17" t="s">
        <v>201</v>
      </c>
      <c r="B265" s="17" t="s">
        <v>576</v>
      </c>
      <c r="C265" s="18"/>
      <c r="G265">
        <v>3</v>
      </c>
      <c r="O265" s="11"/>
      <c r="Q265">
        <f t="shared" si="4"/>
        <v>3</v>
      </c>
    </row>
    <row r="266" spans="1:17" ht="12.75">
      <c r="A266" s="17" t="s">
        <v>201</v>
      </c>
      <c r="B266" s="17" t="s">
        <v>304</v>
      </c>
      <c r="C266" s="18"/>
      <c r="O266" s="11"/>
      <c r="Q266">
        <f t="shared" si="4"/>
        <v>0</v>
      </c>
    </row>
    <row r="267" spans="1:17" ht="12.75">
      <c r="A267" s="17" t="s">
        <v>121</v>
      </c>
      <c r="B267" s="17" t="s">
        <v>305</v>
      </c>
      <c r="C267" s="18"/>
      <c r="G267">
        <v>3</v>
      </c>
      <c r="K267">
        <v>1</v>
      </c>
      <c r="L267">
        <v>3</v>
      </c>
      <c r="O267" s="11"/>
      <c r="Q267">
        <f t="shared" si="4"/>
        <v>7</v>
      </c>
    </row>
    <row r="268" spans="1:17" ht="12.75">
      <c r="A268" s="17" t="s">
        <v>122</v>
      </c>
      <c r="B268" s="17" t="s">
        <v>521</v>
      </c>
      <c r="C268" s="18"/>
      <c r="O268" s="11"/>
      <c r="Q268">
        <f t="shared" si="4"/>
        <v>0</v>
      </c>
    </row>
    <row r="269" spans="1:17" ht="12.75">
      <c r="A269" s="17" t="s">
        <v>122</v>
      </c>
      <c r="B269" s="17" t="s">
        <v>306</v>
      </c>
      <c r="C269" s="18"/>
      <c r="F269">
        <v>1</v>
      </c>
      <c r="G269">
        <v>3</v>
      </c>
      <c r="H269">
        <v>1</v>
      </c>
      <c r="J269">
        <v>1</v>
      </c>
      <c r="O269" s="11">
        <v>1</v>
      </c>
      <c r="Q269">
        <f t="shared" si="4"/>
        <v>7</v>
      </c>
    </row>
    <row r="270" spans="1:17" ht="12.75">
      <c r="A270" s="17" t="s">
        <v>611</v>
      </c>
      <c r="B270" s="17" t="s">
        <v>602</v>
      </c>
      <c r="C270" s="18"/>
      <c r="G270">
        <v>3</v>
      </c>
      <c r="H270">
        <v>1</v>
      </c>
      <c r="O270" s="11"/>
      <c r="Q270">
        <f t="shared" si="4"/>
        <v>4</v>
      </c>
    </row>
    <row r="271" spans="1:17" ht="12.75">
      <c r="A271" s="17" t="s">
        <v>123</v>
      </c>
      <c r="B271" s="17" t="s">
        <v>163</v>
      </c>
      <c r="C271" s="18"/>
      <c r="O271" s="11"/>
      <c r="Q271">
        <f t="shared" si="4"/>
        <v>0</v>
      </c>
    </row>
    <row r="272" spans="1:17" ht="12.75">
      <c r="A272" s="17" t="s">
        <v>124</v>
      </c>
      <c r="B272" s="17" t="s">
        <v>521</v>
      </c>
      <c r="C272" s="18"/>
      <c r="G272">
        <v>3</v>
      </c>
      <c r="O272" s="11"/>
      <c r="Q272">
        <f t="shared" si="4"/>
        <v>3</v>
      </c>
    </row>
    <row r="273" spans="1:17" ht="12.75">
      <c r="A273" s="17" t="s">
        <v>125</v>
      </c>
      <c r="B273" s="17" t="s">
        <v>307</v>
      </c>
      <c r="C273" s="18"/>
      <c r="G273">
        <v>3</v>
      </c>
      <c r="O273" s="11"/>
      <c r="Q273">
        <f t="shared" si="4"/>
        <v>3</v>
      </c>
    </row>
    <row r="274" spans="1:17" ht="12.75">
      <c r="A274" s="17" t="s">
        <v>116</v>
      </c>
      <c r="B274" s="17" t="s">
        <v>21</v>
      </c>
      <c r="C274" s="18"/>
      <c r="O274" s="11"/>
      <c r="Q274">
        <f t="shared" si="4"/>
        <v>0</v>
      </c>
    </row>
    <row r="275" spans="1:17" ht="12.75">
      <c r="A275" s="17" t="s">
        <v>577</v>
      </c>
      <c r="B275" s="17" t="s">
        <v>578</v>
      </c>
      <c r="C275" s="18"/>
      <c r="G275">
        <v>3</v>
      </c>
      <c r="O275" s="11"/>
      <c r="Q275">
        <f t="shared" si="4"/>
        <v>3</v>
      </c>
    </row>
    <row r="276" spans="1:17" ht="12.75">
      <c r="A276" s="17" t="s">
        <v>610</v>
      </c>
      <c r="B276" s="17" t="s">
        <v>230</v>
      </c>
      <c r="C276" s="18"/>
      <c r="O276" s="11"/>
      <c r="Q276">
        <f t="shared" si="4"/>
        <v>0</v>
      </c>
    </row>
    <row r="277" spans="1:17" ht="12.75">
      <c r="A277" s="17" t="s">
        <v>126</v>
      </c>
      <c r="B277" s="17" t="s">
        <v>308</v>
      </c>
      <c r="C277" s="18"/>
      <c r="O277" s="11"/>
      <c r="Q277">
        <f t="shared" si="4"/>
        <v>0</v>
      </c>
    </row>
    <row r="278" spans="1:17" ht="12.75">
      <c r="A278" s="17" t="s">
        <v>127</v>
      </c>
      <c r="B278" s="17" t="s">
        <v>233</v>
      </c>
      <c r="C278" s="18"/>
      <c r="O278" s="11"/>
      <c r="Q278">
        <f t="shared" si="4"/>
        <v>0</v>
      </c>
    </row>
    <row r="279" spans="1:17" ht="12.75">
      <c r="A279" s="17" t="s">
        <v>590</v>
      </c>
      <c r="B279" s="17" t="s">
        <v>435</v>
      </c>
      <c r="C279" s="18"/>
      <c r="G279">
        <v>3</v>
      </c>
      <c r="O279" s="11"/>
      <c r="P279">
        <v>2</v>
      </c>
      <c r="Q279">
        <f>SUM(C279:P279)</f>
        <v>5</v>
      </c>
    </row>
    <row r="280" spans="1:17" ht="12.75">
      <c r="A280" s="17" t="s">
        <v>128</v>
      </c>
      <c r="B280" s="17" t="s">
        <v>309</v>
      </c>
      <c r="C280" s="18"/>
      <c r="G280">
        <v>3</v>
      </c>
      <c r="O280" s="11"/>
      <c r="Q280">
        <f t="shared" si="4"/>
        <v>3</v>
      </c>
    </row>
    <row r="281" spans="1:17" ht="12.75">
      <c r="A281" s="17" t="s">
        <v>128</v>
      </c>
      <c r="B281" s="17" t="s">
        <v>310</v>
      </c>
      <c r="C281" s="18"/>
      <c r="G281">
        <v>3</v>
      </c>
      <c r="I281">
        <v>3</v>
      </c>
      <c r="L281">
        <v>3</v>
      </c>
      <c r="O281" s="11"/>
      <c r="Q281">
        <f t="shared" si="4"/>
        <v>9</v>
      </c>
    </row>
    <row r="282" spans="1:17" ht="12.75">
      <c r="A282" s="17" t="s">
        <v>129</v>
      </c>
      <c r="B282" s="17" t="s">
        <v>311</v>
      </c>
      <c r="C282" s="18"/>
      <c r="O282" s="11"/>
      <c r="Q282">
        <f t="shared" si="4"/>
        <v>0</v>
      </c>
    </row>
    <row r="283" spans="1:17" ht="12.75">
      <c r="A283" s="17" t="s">
        <v>130</v>
      </c>
      <c r="B283" s="17" t="s">
        <v>312</v>
      </c>
      <c r="C283" s="18"/>
      <c r="O283" s="11"/>
      <c r="Q283">
        <f t="shared" si="4"/>
        <v>0</v>
      </c>
    </row>
    <row r="284" spans="1:17" ht="12.75">
      <c r="A284" s="17" t="s">
        <v>131</v>
      </c>
      <c r="B284" s="17" t="s">
        <v>313</v>
      </c>
      <c r="C284" s="18"/>
      <c r="O284" s="11"/>
      <c r="Q284">
        <f t="shared" si="4"/>
        <v>0</v>
      </c>
    </row>
    <row r="285" spans="1:17" ht="12.75">
      <c r="A285" s="17" t="s">
        <v>132</v>
      </c>
      <c r="B285" s="17" t="s">
        <v>314</v>
      </c>
      <c r="C285" s="18"/>
      <c r="G285">
        <v>3</v>
      </c>
      <c r="L285">
        <v>3</v>
      </c>
      <c r="M285">
        <v>3</v>
      </c>
      <c r="O285" s="11">
        <v>1</v>
      </c>
      <c r="Q285">
        <f t="shared" si="4"/>
        <v>10</v>
      </c>
    </row>
    <row r="286" spans="1:17" ht="12.75">
      <c r="A286" s="17" t="s">
        <v>269</v>
      </c>
      <c r="B286" s="17" t="s">
        <v>535</v>
      </c>
      <c r="C286" s="18"/>
      <c r="G286">
        <v>3</v>
      </c>
      <c r="O286" s="11"/>
      <c r="Q286">
        <f t="shared" si="4"/>
        <v>3</v>
      </c>
    </row>
    <row r="287" spans="1:17" ht="12.75">
      <c r="A287" s="17" t="s">
        <v>270</v>
      </c>
      <c r="B287" s="17" t="s">
        <v>37</v>
      </c>
      <c r="C287" s="18"/>
      <c r="G287">
        <v>3</v>
      </c>
      <c r="O287" s="11"/>
      <c r="Q287">
        <f t="shared" si="4"/>
        <v>3</v>
      </c>
    </row>
    <row r="288" spans="1:17" ht="12.75">
      <c r="A288" s="17" t="s">
        <v>133</v>
      </c>
      <c r="B288" s="17" t="s">
        <v>544</v>
      </c>
      <c r="C288" s="18"/>
      <c r="O288" s="11"/>
      <c r="Q288">
        <f t="shared" si="4"/>
        <v>0</v>
      </c>
    </row>
    <row r="289" spans="1:17" ht="12.75">
      <c r="A289" s="17" t="s">
        <v>133</v>
      </c>
      <c r="B289" s="17" t="s">
        <v>315</v>
      </c>
      <c r="C289" s="18"/>
      <c r="G289">
        <v>3</v>
      </c>
      <c r="O289" s="11"/>
      <c r="Q289">
        <f t="shared" si="4"/>
        <v>3</v>
      </c>
    </row>
    <row r="290" spans="1:17" ht="12.75">
      <c r="A290" s="17" t="s">
        <v>134</v>
      </c>
      <c r="B290" s="17" t="s">
        <v>533</v>
      </c>
      <c r="C290" s="18"/>
      <c r="G290">
        <v>3</v>
      </c>
      <c r="O290" s="11"/>
      <c r="Q290">
        <f t="shared" si="4"/>
        <v>3</v>
      </c>
    </row>
    <row r="291" spans="1:17" ht="12.75">
      <c r="A291" s="17" t="s">
        <v>135</v>
      </c>
      <c r="B291" s="17" t="s">
        <v>289</v>
      </c>
      <c r="C291" s="18"/>
      <c r="O291" s="11"/>
      <c r="Q291">
        <f t="shared" si="4"/>
        <v>0</v>
      </c>
    </row>
    <row r="292" spans="1:17" ht="12.75">
      <c r="A292" s="17" t="s">
        <v>136</v>
      </c>
      <c r="B292" s="17" t="s">
        <v>680</v>
      </c>
      <c r="C292" s="18"/>
      <c r="G292">
        <v>3</v>
      </c>
      <c r="H292">
        <v>1</v>
      </c>
      <c r="O292" s="11"/>
      <c r="Q292">
        <f t="shared" si="4"/>
        <v>4</v>
      </c>
    </row>
    <row r="293" spans="1:17" ht="12.75">
      <c r="A293" s="17" t="s">
        <v>137</v>
      </c>
      <c r="B293" s="17" t="s">
        <v>279</v>
      </c>
      <c r="C293" s="18"/>
      <c r="O293" s="11"/>
      <c r="Q293">
        <f t="shared" si="4"/>
        <v>0</v>
      </c>
    </row>
    <row r="294" spans="1:17" ht="12.75">
      <c r="A294" s="17" t="s">
        <v>137</v>
      </c>
      <c r="B294" s="17" t="s">
        <v>230</v>
      </c>
      <c r="C294" s="18"/>
      <c r="G294">
        <v>3</v>
      </c>
      <c r="O294" s="11"/>
      <c r="Q294">
        <f t="shared" si="4"/>
        <v>3</v>
      </c>
    </row>
    <row r="295" spans="1:17" ht="12.75">
      <c r="A295" s="17" t="s">
        <v>103</v>
      </c>
      <c r="B295" s="17" t="s">
        <v>639</v>
      </c>
      <c r="C295" s="18"/>
      <c r="O295" s="11"/>
      <c r="Q295">
        <f t="shared" si="4"/>
        <v>0</v>
      </c>
    </row>
    <row r="296" spans="1:17" ht="12.75">
      <c r="A296" s="17" t="s">
        <v>138</v>
      </c>
      <c r="B296" s="17" t="s">
        <v>525</v>
      </c>
      <c r="C296" s="18"/>
      <c r="G296">
        <v>3</v>
      </c>
      <c r="L296">
        <v>3</v>
      </c>
      <c r="O296" s="11"/>
      <c r="Q296">
        <f t="shared" si="4"/>
        <v>6</v>
      </c>
    </row>
    <row r="297" spans="1:17" ht="12.75">
      <c r="A297" s="17" t="s">
        <v>138</v>
      </c>
      <c r="B297" s="17" t="s">
        <v>457</v>
      </c>
      <c r="C297" s="18"/>
      <c r="O297" s="11"/>
      <c r="Q297">
        <f t="shared" si="4"/>
        <v>0</v>
      </c>
    </row>
    <row r="298" spans="1:17" ht="12.75">
      <c r="A298" s="17" t="s">
        <v>139</v>
      </c>
      <c r="B298" s="17" t="s">
        <v>316</v>
      </c>
      <c r="C298" s="18"/>
      <c r="G298">
        <v>3</v>
      </c>
      <c r="O298" s="11"/>
      <c r="Q298">
        <f t="shared" si="4"/>
        <v>3</v>
      </c>
    </row>
    <row r="299" spans="1:17" ht="12.75">
      <c r="A299" s="17" t="s">
        <v>140</v>
      </c>
      <c r="B299" s="17" t="s">
        <v>317</v>
      </c>
      <c r="C299" s="18"/>
      <c r="F299">
        <v>1</v>
      </c>
      <c r="M299">
        <v>3</v>
      </c>
      <c r="O299" s="11"/>
      <c r="Q299">
        <f t="shared" si="4"/>
        <v>4</v>
      </c>
    </row>
    <row r="300" spans="1:17" ht="12.75">
      <c r="A300" s="17" t="s">
        <v>141</v>
      </c>
      <c r="B300" s="17" t="s">
        <v>544</v>
      </c>
      <c r="C300" s="18"/>
      <c r="O300" s="11"/>
      <c r="Q300">
        <f t="shared" si="4"/>
        <v>0</v>
      </c>
    </row>
    <row r="301" spans="1:17" ht="12.75">
      <c r="A301" s="17" t="s">
        <v>142</v>
      </c>
      <c r="B301" s="17" t="s">
        <v>318</v>
      </c>
      <c r="C301" s="18">
        <v>1</v>
      </c>
      <c r="D301">
        <v>2</v>
      </c>
      <c r="E301">
        <v>2</v>
      </c>
      <c r="F301" s="35">
        <v>1</v>
      </c>
      <c r="G301" s="35">
        <v>3</v>
      </c>
      <c r="J301">
        <v>1</v>
      </c>
      <c r="K301">
        <v>1</v>
      </c>
      <c r="N301">
        <v>1</v>
      </c>
      <c r="O301" s="11">
        <v>1</v>
      </c>
      <c r="Q301">
        <f t="shared" si="4"/>
        <v>13</v>
      </c>
    </row>
    <row r="302" spans="1:17" ht="12.75">
      <c r="A302" s="17" t="s">
        <v>142</v>
      </c>
      <c r="B302" s="17" t="s">
        <v>524</v>
      </c>
      <c r="C302" s="18"/>
      <c r="G302">
        <v>3</v>
      </c>
      <c r="K302">
        <v>1</v>
      </c>
      <c r="N302">
        <v>2</v>
      </c>
      <c r="O302" s="11">
        <v>1</v>
      </c>
      <c r="Q302">
        <f t="shared" si="4"/>
        <v>7</v>
      </c>
    </row>
    <row r="303" spans="1:17" ht="12.75">
      <c r="A303" s="17" t="s">
        <v>579</v>
      </c>
      <c r="B303" s="17" t="s">
        <v>580</v>
      </c>
      <c r="C303" s="18"/>
      <c r="O303" s="11"/>
      <c r="Q303">
        <f t="shared" si="4"/>
        <v>0</v>
      </c>
    </row>
    <row r="304" spans="1:17" ht="12.75">
      <c r="A304" s="17" t="s">
        <v>480</v>
      </c>
      <c r="B304" s="17" t="s">
        <v>481</v>
      </c>
      <c r="C304" s="18"/>
      <c r="O304" s="11"/>
      <c r="Q304">
        <f t="shared" si="4"/>
        <v>0</v>
      </c>
    </row>
    <row r="305" spans="1:17" ht="12.75">
      <c r="A305" s="17" t="s">
        <v>480</v>
      </c>
      <c r="B305" s="17" t="s">
        <v>436</v>
      </c>
      <c r="C305" s="18">
        <v>1</v>
      </c>
      <c r="F305">
        <v>1</v>
      </c>
      <c r="J305">
        <v>1</v>
      </c>
      <c r="O305" s="11"/>
      <c r="Q305">
        <f t="shared" si="4"/>
        <v>3</v>
      </c>
    </row>
    <row r="306" spans="1:17" ht="12.75">
      <c r="A306" s="17" t="s">
        <v>271</v>
      </c>
      <c r="B306" s="17" t="s">
        <v>163</v>
      </c>
      <c r="C306" s="18"/>
      <c r="O306" s="11"/>
      <c r="Q306">
        <f t="shared" si="4"/>
        <v>0</v>
      </c>
    </row>
    <row r="307" spans="1:17" ht="12.75">
      <c r="A307" s="17" t="s">
        <v>144</v>
      </c>
      <c r="B307" s="17" t="s">
        <v>143</v>
      </c>
      <c r="C307" s="18"/>
      <c r="O307" s="11"/>
      <c r="Q307">
        <f t="shared" si="4"/>
        <v>0</v>
      </c>
    </row>
    <row r="308" spans="1:17" ht="12.75">
      <c r="A308" s="17" t="s">
        <v>145</v>
      </c>
      <c r="B308" s="17" t="s">
        <v>319</v>
      </c>
      <c r="C308" s="18"/>
      <c r="O308" s="11"/>
      <c r="Q308">
        <f t="shared" si="4"/>
        <v>0</v>
      </c>
    </row>
    <row r="309" spans="1:17" ht="12.75">
      <c r="A309" s="17" t="s">
        <v>146</v>
      </c>
      <c r="B309" s="17" t="s">
        <v>320</v>
      </c>
      <c r="C309" s="18"/>
      <c r="O309" s="11"/>
      <c r="Q309">
        <f t="shared" si="4"/>
        <v>0</v>
      </c>
    </row>
    <row r="310" spans="1:17" ht="12.75">
      <c r="A310" s="17" t="s">
        <v>147</v>
      </c>
      <c r="B310" s="17" t="s">
        <v>321</v>
      </c>
      <c r="C310" s="18"/>
      <c r="H310">
        <v>1</v>
      </c>
      <c r="O310" s="11"/>
      <c r="Q310">
        <f t="shared" si="4"/>
        <v>1</v>
      </c>
    </row>
    <row r="311" spans="1:17" ht="12.75">
      <c r="A311" s="17" t="s">
        <v>147</v>
      </c>
      <c r="B311" s="17" t="s">
        <v>322</v>
      </c>
      <c r="C311" s="18"/>
      <c r="O311" s="11"/>
      <c r="Q311">
        <f t="shared" si="4"/>
        <v>0</v>
      </c>
    </row>
    <row r="312" spans="1:17" ht="12.75">
      <c r="A312" s="17" t="s">
        <v>104</v>
      </c>
      <c r="B312" s="17" t="s">
        <v>105</v>
      </c>
      <c r="C312" s="18"/>
      <c r="O312" s="11">
        <v>1</v>
      </c>
      <c r="Q312">
        <f t="shared" si="4"/>
        <v>1</v>
      </c>
    </row>
    <row r="313" spans="1:17" ht="12.75">
      <c r="A313" s="17" t="s">
        <v>148</v>
      </c>
      <c r="B313" s="17" t="s">
        <v>669</v>
      </c>
      <c r="C313" s="18"/>
      <c r="G313">
        <v>3</v>
      </c>
      <c r="O313" s="11"/>
      <c r="Q313">
        <f t="shared" si="4"/>
        <v>3</v>
      </c>
    </row>
    <row r="314" spans="1:17" ht="12.75">
      <c r="A314" s="17" t="s">
        <v>149</v>
      </c>
      <c r="B314" s="17" t="s">
        <v>533</v>
      </c>
      <c r="C314" s="18"/>
      <c r="O314" s="11"/>
      <c r="Q314">
        <f t="shared" si="4"/>
        <v>0</v>
      </c>
    </row>
    <row r="315" spans="1:17" ht="12.75">
      <c r="A315" s="17" t="s">
        <v>150</v>
      </c>
      <c r="B315" s="17" t="s">
        <v>323</v>
      </c>
      <c r="C315" s="18"/>
      <c r="O315" s="11"/>
      <c r="Q315">
        <f t="shared" si="4"/>
        <v>0</v>
      </c>
    </row>
    <row r="316" spans="1:17" ht="12.75">
      <c r="A316" s="17" t="s">
        <v>150</v>
      </c>
      <c r="B316" s="17" t="s">
        <v>636</v>
      </c>
      <c r="C316" s="18"/>
      <c r="O316" s="11"/>
      <c r="Q316">
        <f t="shared" si="4"/>
        <v>0</v>
      </c>
    </row>
    <row r="317" spans="1:17" ht="12.75">
      <c r="A317" s="17" t="s">
        <v>151</v>
      </c>
      <c r="B317" s="17" t="s">
        <v>637</v>
      </c>
      <c r="C317" s="18"/>
      <c r="G317">
        <v>3</v>
      </c>
      <c r="O317" s="11">
        <v>1</v>
      </c>
      <c r="Q317">
        <f t="shared" si="4"/>
        <v>4</v>
      </c>
    </row>
    <row r="318" spans="1:17" ht="12.75">
      <c r="A318" s="17" t="s">
        <v>608</v>
      </c>
      <c r="B318" s="17" t="s">
        <v>609</v>
      </c>
      <c r="C318" s="18"/>
      <c r="G318">
        <v>3</v>
      </c>
      <c r="H318">
        <v>1</v>
      </c>
      <c r="K318">
        <v>1</v>
      </c>
      <c r="O318" s="11">
        <v>1</v>
      </c>
      <c r="Q318">
        <f t="shared" si="4"/>
        <v>6</v>
      </c>
    </row>
    <row r="319" spans="1:17" ht="12.75">
      <c r="A319" s="17" t="s">
        <v>152</v>
      </c>
      <c r="B319" s="17" t="s">
        <v>322</v>
      </c>
      <c r="C319" s="18"/>
      <c r="O319" s="11"/>
      <c r="Q319">
        <f t="shared" si="4"/>
        <v>0</v>
      </c>
    </row>
    <row r="320" spans="1:17" ht="12.75">
      <c r="A320" s="17" t="s">
        <v>272</v>
      </c>
      <c r="B320" s="17" t="s">
        <v>437</v>
      </c>
      <c r="C320" s="18"/>
      <c r="O320" s="11"/>
      <c r="Q320">
        <f t="shared" si="4"/>
        <v>0</v>
      </c>
    </row>
    <row r="321" spans="1:17" ht="12.75">
      <c r="A321" s="17" t="s">
        <v>153</v>
      </c>
      <c r="B321" s="17" t="s">
        <v>16</v>
      </c>
      <c r="C321" s="18"/>
      <c r="O321" s="11"/>
      <c r="Q321">
        <f t="shared" si="4"/>
        <v>0</v>
      </c>
    </row>
    <row r="322" spans="1:17" ht="12.75">
      <c r="A322" s="17" t="s">
        <v>598</v>
      </c>
      <c r="B322" s="17" t="s">
        <v>641</v>
      </c>
      <c r="C322" s="18">
        <v>1</v>
      </c>
      <c r="F322">
        <v>1</v>
      </c>
      <c r="G322">
        <v>3</v>
      </c>
      <c r="J322">
        <v>1</v>
      </c>
      <c r="K322">
        <v>1</v>
      </c>
      <c r="M322">
        <v>3</v>
      </c>
      <c r="O322" s="11"/>
      <c r="P322">
        <v>2</v>
      </c>
      <c r="Q322">
        <f>SUM(C322:P322)</f>
        <v>12</v>
      </c>
    </row>
    <row r="323" spans="1:17" ht="12.75">
      <c r="A323" s="17" t="s">
        <v>154</v>
      </c>
      <c r="B323" s="17" t="s">
        <v>9</v>
      </c>
      <c r="C323" s="18"/>
      <c r="O323" s="11"/>
      <c r="Q323">
        <f t="shared" si="4"/>
        <v>0</v>
      </c>
    </row>
    <row r="324" spans="1:17" ht="12.75">
      <c r="A324" s="17" t="s">
        <v>693</v>
      </c>
      <c r="B324" s="17" t="s">
        <v>237</v>
      </c>
      <c r="C324" s="18"/>
      <c r="G324">
        <v>3</v>
      </c>
      <c r="J324">
        <v>1</v>
      </c>
      <c r="O324" s="11">
        <v>1</v>
      </c>
      <c r="Q324">
        <f t="shared" si="4"/>
        <v>5</v>
      </c>
    </row>
    <row r="325" spans="1:17" ht="12.75">
      <c r="A325" s="17" t="s">
        <v>155</v>
      </c>
      <c r="B325" s="17" t="s">
        <v>33</v>
      </c>
      <c r="C325" s="18"/>
      <c r="G325">
        <v>3</v>
      </c>
      <c r="O325" s="11"/>
      <c r="Q325">
        <f t="shared" si="4"/>
        <v>3</v>
      </c>
    </row>
    <row r="326" spans="1:17" ht="12.75">
      <c r="A326" s="17" t="s">
        <v>273</v>
      </c>
      <c r="B326" s="17" t="s">
        <v>438</v>
      </c>
      <c r="C326" s="18"/>
      <c r="G326">
        <v>3</v>
      </c>
      <c r="O326" s="11"/>
      <c r="Q326">
        <f t="shared" si="4"/>
        <v>3</v>
      </c>
    </row>
    <row r="327" spans="1:17" ht="12.75">
      <c r="A327" s="17" t="s">
        <v>156</v>
      </c>
      <c r="B327" s="17" t="s">
        <v>230</v>
      </c>
      <c r="C327" s="18"/>
      <c r="O327" s="11"/>
      <c r="Q327">
        <f aca="true" t="shared" si="5" ref="Q327:Q390">SUM(C327:P327)</f>
        <v>0</v>
      </c>
    </row>
    <row r="328" spans="1:17" ht="12.75">
      <c r="A328" s="17" t="s">
        <v>274</v>
      </c>
      <c r="B328" s="17" t="s">
        <v>563</v>
      </c>
      <c r="C328" s="18"/>
      <c r="O328" s="11"/>
      <c r="Q328">
        <f t="shared" si="5"/>
        <v>0</v>
      </c>
    </row>
    <row r="329" spans="1:17" ht="12.75">
      <c r="A329" s="17" t="s">
        <v>275</v>
      </c>
      <c r="B329" s="17" t="s">
        <v>439</v>
      </c>
      <c r="C329" s="18"/>
      <c r="J329">
        <v>1</v>
      </c>
      <c r="O329" s="11"/>
      <c r="Q329">
        <f t="shared" si="5"/>
        <v>1</v>
      </c>
    </row>
    <row r="330" spans="1:17" ht="12.75">
      <c r="A330" s="17" t="s">
        <v>157</v>
      </c>
      <c r="B330" s="17" t="s">
        <v>553</v>
      </c>
      <c r="C330" s="18"/>
      <c r="O330" s="11"/>
      <c r="Q330">
        <f t="shared" si="5"/>
        <v>0</v>
      </c>
    </row>
    <row r="331" spans="1:17" ht="12.75">
      <c r="A331" s="17" t="s">
        <v>158</v>
      </c>
      <c r="B331" s="17" t="s">
        <v>638</v>
      </c>
      <c r="C331" s="18"/>
      <c r="G331">
        <v>3</v>
      </c>
      <c r="O331" s="11"/>
      <c r="Q331">
        <f t="shared" si="5"/>
        <v>3</v>
      </c>
    </row>
    <row r="332" spans="1:17" ht="12.75">
      <c r="A332" s="17" t="s">
        <v>158</v>
      </c>
      <c r="B332" s="17" t="s">
        <v>637</v>
      </c>
      <c r="C332" s="18"/>
      <c r="O332" s="11"/>
      <c r="Q332">
        <f t="shared" si="5"/>
        <v>0</v>
      </c>
    </row>
    <row r="333" spans="1:17" ht="12.75">
      <c r="A333" s="17" t="s">
        <v>158</v>
      </c>
      <c r="B333" s="17" t="s">
        <v>639</v>
      </c>
      <c r="C333" s="18"/>
      <c r="O333" s="11"/>
      <c r="Q333">
        <f t="shared" si="5"/>
        <v>0</v>
      </c>
    </row>
    <row r="334" spans="1:17" ht="12.75">
      <c r="A334" s="17" t="s">
        <v>158</v>
      </c>
      <c r="B334" s="17" t="s">
        <v>640</v>
      </c>
      <c r="C334" s="18"/>
      <c r="O334" s="11"/>
      <c r="Q334">
        <f t="shared" si="5"/>
        <v>0</v>
      </c>
    </row>
    <row r="335" spans="1:17" ht="12.75">
      <c r="A335" s="17" t="s">
        <v>581</v>
      </c>
      <c r="B335" s="17" t="s">
        <v>641</v>
      </c>
      <c r="C335" s="18"/>
      <c r="G335">
        <v>3</v>
      </c>
      <c r="M335">
        <v>3</v>
      </c>
      <c r="O335" s="11"/>
      <c r="Q335">
        <f t="shared" si="5"/>
        <v>6</v>
      </c>
    </row>
    <row r="336" spans="1:17" ht="12.75">
      <c r="A336" s="17" t="s">
        <v>159</v>
      </c>
      <c r="B336" s="17" t="s">
        <v>642</v>
      </c>
      <c r="C336" s="18"/>
      <c r="F336">
        <v>1</v>
      </c>
      <c r="K336">
        <v>1</v>
      </c>
      <c r="O336" s="11"/>
      <c r="Q336">
        <f t="shared" si="5"/>
        <v>2</v>
      </c>
    </row>
    <row r="337" spans="1:17" ht="12.75">
      <c r="A337" s="17" t="s">
        <v>160</v>
      </c>
      <c r="B337" s="17" t="s">
        <v>643</v>
      </c>
      <c r="C337" s="18"/>
      <c r="O337" s="11"/>
      <c r="Q337">
        <f t="shared" si="5"/>
        <v>0</v>
      </c>
    </row>
    <row r="338" spans="1:17" ht="12.75">
      <c r="A338" s="17" t="s">
        <v>160</v>
      </c>
      <c r="B338" s="17" t="s">
        <v>553</v>
      </c>
      <c r="C338" s="18"/>
      <c r="O338" s="11"/>
      <c r="Q338">
        <f t="shared" si="5"/>
        <v>0</v>
      </c>
    </row>
    <row r="339" spans="1:17" ht="12.75">
      <c r="A339" s="17" t="s">
        <v>161</v>
      </c>
      <c r="B339" s="17" t="s">
        <v>383</v>
      </c>
      <c r="C339" s="18"/>
      <c r="O339" s="11"/>
      <c r="Q339">
        <f t="shared" si="5"/>
        <v>0</v>
      </c>
    </row>
    <row r="340" spans="1:17" ht="12.75">
      <c r="A340" s="17" t="s">
        <v>106</v>
      </c>
      <c r="B340" s="17" t="s">
        <v>237</v>
      </c>
      <c r="C340" s="18"/>
      <c r="O340" s="11"/>
      <c r="Q340">
        <f t="shared" si="5"/>
        <v>0</v>
      </c>
    </row>
    <row r="341" spans="1:17" ht="12.75">
      <c r="A341" s="17" t="s">
        <v>482</v>
      </c>
      <c r="B341" s="17" t="s">
        <v>163</v>
      </c>
      <c r="C341" s="18"/>
      <c r="O341" s="11"/>
      <c r="Q341">
        <f t="shared" si="5"/>
        <v>0</v>
      </c>
    </row>
    <row r="342" spans="1:17" ht="12.75">
      <c r="A342" s="17" t="s">
        <v>482</v>
      </c>
      <c r="B342" s="17" t="s">
        <v>547</v>
      </c>
      <c r="C342" s="18"/>
      <c r="G342">
        <v>3</v>
      </c>
      <c r="O342" s="11"/>
      <c r="Q342">
        <f t="shared" si="5"/>
        <v>3</v>
      </c>
    </row>
    <row r="343" spans="1:17" ht="12.75">
      <c r="A343" s="17" t="s">
        <v>483</v>
      </c>
      <c r="B343" s="17" t="s">
        <v>521</v>
      </c>
      <c r="C343" s="18"/>
      <c r="O343" s="11"/>
      <c r="Q343">
        <f t="shared" si="5"/>
        <v>0</v>
      </c>
    </row>
    <row r="344" spans="1:17" ht="12.75">
      <c r="A344" s="17" t="s">
        <v>607</v>
      </c>
      <c r="B344" s="17" t="s">
        <v>440</v>
      </c>
      <c r="C344" s="18"/>
      <c r="O344" s="11"/>
      <c r="Q344">
        <f t="shared" si="5"/>
        <v>0</v>
      </c>
    </row>
    <row r="345" spans="1:17" ht="12.75">
      <c r="A345" s="17" t="s">
        <v>484</v>
      </c>
      <c r="B345" s="17" t="s">
        <v>644</v>
      </c>
      <c r="C345" s="18"/>
      <c r="O345" s="11"/>
      <c r="Q345">
        <f t="shared" si="5"/>
        <v>0</v>
      </c>
    </row>
    <row r="346" spans="1:17" ht="12.75">
      <c r="A346" s="17" t="s">
        <v>485</v>
      </c>
      <c r="B346" s="17" t="s">
        <v>163</v>
      </c>
      <c r="C346" s="18"/>
      <c r="O346" s="11"/>
      <c r="Q346">
        <f t="shared" si="5"/>
        <v>0</v>
      </c>
    </row>
    <row r="347" spans="1:17" ht="12.75">
      <c r="A347" s="17" t="s">
        <v>276</v>
      </c>
      <c r="B347" s="17" t="s">
        <v>441</v>
      </c>
      <c r="C347" s="18"/>
      <c r="G347">
        <v>3</v>
      </c>
      <c r="H347">
        <v>1</v>
      </c>
      <c r="O347" s="11"/>
      <c r="Q347">
        <f t="shared" si="5"/>
        <v>4</v>
      </c>
    </row>
    <row r="348" spans="1:17" ht="12.75">
      <c r="A348" s="17" t="s">
        <v>277</v>
      </c>
      <c r="B348" s="17" t="s">
        <v>120</v>
      </c>
      <c r="C348" s="18"/>
      <c r="O348" s="11"/>
      <c r="Q348">
        <f t="shared" si="5"/>
        <v>0</v>
      </c>
    </row>
    <row r="349" spans="1:17" ht="12.75">
      <c r="A349" s="17" t="s">
        <v>486</v>
      </c>
      <c r="B349" s="17" t="s">
        <v>646</v>
      </c>
      <c r="C349" s="18"/>
      <c r="G349">
        <v>3</v>
      </c>
      <c r="H349">
        <v>1</v>
      </c>
      <c r="K349">
        <v>1</v>
      </c>
      <c r="O349" s="11">
        <v>1</v>
      </c>
      <c r="Q349">
        <f t="shared" si="5"/>
        <v>6</v>
      </c>
    </row>
    <row r="350" spans="1:17" ht="12.75">
      <c r="A350" s="17" t="s">
        <v>487</v>
      </c>
      <c r="B350" s="17" t="s">
        <v>647</v>
      </c>
      <c r="C350" s="18"/>
      <c r="G350">
        <v>3</v>
      </c>
      <c r="O350" s="11"/>
      <c r="Q350">
        <f t="shared" si="5"/>
        <v>3</v>
      </c>
    </row>
    <row r="351" spans="1:17" ht="12.75">
      <c r="A351" s="17" t="s">
        <v>675</v>
      </c>
      <c r="B351" s="17" t="s">
        <v>9</v>
      </c>
      <c r="C351" s="18"/>
      <c r="O351" s="11"/>
      <c r="Q351">
        <f t="shared" si="5"/>
        <v>0</v>
      </c>
    </row>
    <row r="352" spans="1:17" ht="12.75">
      <c r="A352" s="17" t="s">
        <v>488</v>
      </c>
      <c r="B352" s="17" t="s">
        <v>550</v>
      </c>
      <c r="C352" s="18"/>
      <c r="F352">
        <v>1</v>
      </c>
      <c r="G352">
        <v>3</v>
      </c>
      <c r="H352">
        <v>1</v>
      </c>
      <c r="K352">
        <v>1</v>
      </c>
      <c r="O352" s="11"/>
      <c r="Q352">
        <f t="shared" si="5"/>
        <v>6</v>
      </c>
    </row>
    <row r="353" spans="1:17" ht="12.75">
      <c r="A353" s="17" t="s">
        <v>604</v>
      </c>
      <c r="B353" s="17" t="s">
        <v>605</v>
      </c>
      <c r="C353" s="18"/>
      <c r="O353" s="11"/>
      <c r="Q353">
        <f t="shared" si="5"/>
        <v>0</v>
      </c>
    </row>
    <row r="354" spans="1:17" ht="12.75">
      <c r="A354" s="17" t="s">
        <v>278</v>
      </c>
      <c r="B354" s="17" t="s">
        <v>588</v>
      </c>
      <c r="C354" s="18"/>
      <c r="G354">
        <v>3</v>
      </c>
      <c r="H354">
        <v>1</v>
      </c>
      <c r="O354" s="11"/>
      <c r="Q354">
        <f t="shared" si="5"/>
        <v>4</v>
      </c>
    </row>
    <row r="355" spans="1:17" ht="12.75">
      <c r="A355" s="17" t="s">
        <v>489</v>
      </c>
      <c r="B355" s="17" t="s">
        <v>648</v>
      </c>
      <c r="C355" s="18"/>
      <c r="O355" s="11"/>
      <c r="Q355">
        <f t="shared" si="5"/>
        <v>0</v>
      </c>
    </row>
    <row r="356" spans="1:17" ht="12.75">
      <c r="A356" s="17" t="s">
        <v>298</v>
      </c>
      <c r="B356" s="17" t="s">
        <v>288</v>
      </c>
      <c r="C356" s="18"/>
      <c r="G356">
        <v>3</v>
      </c>
      <c r="O356" s="11"/>
      <c r="Q356">
        <f t="shared" si="5"/>
        <v>3</v>
      </c>
    </row>
    <row r="357" spans="1:17" ht="12.75">
      <c r="A357" s="17" t="s">
        <v>490</v>
      </c>
      <c r="B357" s="17" t="s">
        <v>323</v>
      </c>
      <c r="C357" s="18"/>
      <c r="O357" s="11"/>
      <c r="Q357">
        <f t="shared" si="5"/>
        <v>0</v>
      </c>
    </row>
    <row r="358" spans="1:17" ht="12.75">
      <c r="A358" s="17" t="s">
        <v>490</v>
      </c>
      <c r="B358" s="17" t="s">
        <v>649</v>
      </c>
      <c r="C358" s="18"/>
      <c r="F358">
        <v>1</v>
      </c>
      <c r="H358">
        <v>1</v>
      </c>
      <c r="J358">
        <v>1</v>
      </c>
      <c r="K358">
        <v>1</v>
      </c>
      <c r="O358" s="11"/>
      <c r="Q358">
        <f t="shared" si="5"/>
        <v>4</v>
      </c>
    </row>
    <row r="359" spans="1:17" ht="12.75">
      <c r="A359" s="17" t="s">
        <v>491</v>
      </c>
      <c r="B359" s="17" t="s">
        <v>231</v>
      </c>
      <c r="C359" s="18"/>
      <c r="O359" s="11"/>
      <c r="Q359">
        <f t="shared" si="5"/>
        <v>0</v>
      </c>
    </row>
    <row r="360" spans="1:17" ht="12.75">
      <c r="A360" s="17" t="s">
        <v>491</v>
      </c>
      <c r="B360" s="17" t="s">
        <v>11</v>
      </c>
      <c r="C360" s="18"/>
      <c r="G360">
        <v>3</v>
      </c>
      <c r="J360">
        <v>1</v>
      </c>
      <c r="K360">
        <v>1</v>
      </c>
      <c r="M360">
        <v>3</v>
      </c>
      <c r="O360" s="11"/>
      <c r="Q360">
        <f t="shared" si="5"/>
        <v>8</v>
      </c>
    </row>
    <row r="361" spans="1:17" ht="12.75">
      <c r="A361" s="17" t="s">
        <v>492</v>
      </c>
      <c r="B361" s="17" t="s">
        <v>310</v>
      </c>
      <c r="C361" s="18"/>
      <c r="O361" s="11"/>
      <c r="Q361">
        <f t="shared" si="5"/>
        <v>0</v>
      </c>
    </row>
    <row r="362" spans="1:17" ht="12.75">
      <c r="A362" s="17" t="s">
        <v>493</v>
      </c>
      <c r="B362" s="17" t="s">
        <v>230</v>
      </c>
      <c r="C362" s="18"/>
      <c r="O362" s="11"/>
      <c r="Q362">
        <f t="shared" si="5"/>
        <v>0</v>
      </c>
    </row>
    <row r="363" spans="1:17" ht="12.75">
      <c r="A363" s="17" t="s">
        <v>494</v>
      </c>
      <c r="B363" s="17" t="s">
        <v>241</v>
      </c>
      <c r="C363" s="18"/>
      <c r="O363" s="11"/>
      <c r="Q363">
        <f t="shared" si="5"/>
        <v>0</v>
      </c>
    </row>
    <row r="364" spans="1:17" ht="12.75">
      <c r="A364" s="17" t="s">
        <v>582</v>
      </c>
      <c r="B364" s="17" t="s">
        <v>583</v>
      </c>
      <c r="C364" s="18"/>
      <c r="O364" s="11"/>
      <c r="Q364">
        <f t="shared" si="5"/>
        <v>0</v>
      </c>
    </row>
    <row r="365" spans="1:17" ht="12.75">
      <c r="A365" s="17" t="s">
        <v>495</v>
      </c>
      <c r="B365" s="17" t="s">
        <v>538</v>
      </c>
      <c r="C365" s="18"/>
      <c r="F365">
        <v>1</v>
      </c>
      <c r="O365" s="11"/>
      <c r="Q365">
        <f t="shared" si="5"/>
        <v>1</v>
      </c>
    </row>
    <row r="366" spans="1:17" ht="12.75">
      <c r="A366" s="17" t="s">
        <v>496</v>
      </c>
      <c r="B366" s="17" t="s">
        <v>650</v>
      </c>
      <c r="C366" s="18"/>
      <c r="G366">
        <v>3</v>
      </c>
      <c r="H366">
        <v>1</v>
      </c>
      <c r="J366">
        <v>1</v>
      </c>
      <c r="K366">
        <v>1</v>
      </c>
      <c r="O366" s="11">
        <v>1</v>
      </c>
      <c r="Q366">
        <f t="shared" si="5"/>
        <v>7</v>
      </c>
    </row>
    <row r="367" spans="1:17" ht="12.75">
      <c r="A367" s="17" t="s">
        <v>497</v>
      </c>
      <c r="B367" s="17" t="s">
        <v>651</v>
      </c>
      <c r="C367" s="18"/>
      <c r="O367" s="11"/>
      <c r="Q367">
        <f t="shared" si="5"/>
        <v>0</v>
      </c>
    </row>
    <row r="368" spans="1:17" ht="12.75">
      <c r="A368" s="17" t="s">
        <v>413</v>
      </c>
      <c r="B368" s="17" t="s">
        <v>442</v>
      </c>
      <c r="C368" s="18"/>
      <c r="O368" s="11"/>
      <c r="Q368">
        <f t="shared" si="5"/>
        <v>0</v>
      </c>
    </row>
    <row r="369" spans="1:17" ht="12.75">
      <c r="A369" s="17" t="s">
        <v>498</v>
      </c>
      <c r="B369" s="17" t="s">
        <v>33</v>
      </c>
      <c r="C369" s="18"/>
      <c r="F369">
        <v>1</v>
      </c>
      <c r="O369" s="11"/>
      <c r="Q369">
        <f t="shared" si="5"/>
        <v>1</v>
      </c>
    </row>
    <row r="370" spans="1:17" ht="12.75">
      <c r="A370" s="17" t="s">
        <v>499</v>
      </c>
      <c r="B370" s="17" t="s">
        <v>230</v>
      </c>
      <c r="C370" s="18"/>
      <c r="O370" s="11"/>
      <c r="Q370">
        <f t="shared" si="5"/>
        <v>0</v>
      </c>
    </row>
    <row r="371" spans="1:17" ht="12.75">
      <c r="A371" s="17" t="s">
        <v>500</v>
      </c>
      <c r="B371" s="17" t="s">
        <v>652</v>
      </c>
      <c r="C371" s="18"/>
      <c r="O371" s="11"/>
      <c r="Q371">
        <f t="shared" si="5"/>
        <v>0</v>
      </c>
    </row>
    <row r="372" spans="1:17" ht="12.75">
      <c r="A372" s="17" t="s">
        <v>501</v>
      </c>
      <c r="B372" s="17" t="s">
        <v>653</v>
      </c>
      <c r="C372" s="18">
        <v>1</v>
      </c>
      <c r="F372">
        <v>1</v>
      </c>
      <c r="G372">
        <v>3</v>
      </c>
      <c r="O372" s="11">
        <v>1</v>
      </c>
      <c r="Q372">
        <f t="shared" si="5"/>
        <v>6</v>
      </c>
    </row>
    <row r="373" spans="1:17" ht="12.75">
      <c r="A373" s="17" t="s">
        <v>682</v>
      </c>
      <c r="B373" s="17" t="s">
        <v>459</v>
      </c>
      <c r="C373" s="18"/>
      <c r="F373">
        <v>1</v>
      </c>
      <c r="G373">
        <v>3</v>
      </c>
      <c r="K373">
        <v>1</v>
      </c>
      <c r="O373" s="11"/>
      <c r="Q373">
        <f t="shared" si="5"/>
        <v>5</v>
      </c>
    </row>
    <row r="374" spans="1:17" ht="12.75">
      <c r="A374" s="17" t="s">
        <v>502</v>
      </c>
      <c r="B374" s="17" t="s">
        <v>522</v>
      </c>
      <c r="C374" s="18"/>
      <c r="G374">
        <v>3</v>
      </c>
      <c r="O374" s="11"/>
      <c r="Q374">
        <f t="shared" si="5"/>
        <v>3</v>
      </c>
    </row>
    <row r="375" spans="1:17" ht="12.75">
      <c r="A375" s="17" t="s">
        <v>503</v>
      </c>
      <c r="B375" s="17" t="s">
        <v>654</v>
      </c>
      <c r="C375" s="18"/>
      <c r="O375" s="11"/>
      <c r="Q375">
        <f t="shared" si="5"/>
        <v>0</v>
      </c>
    </row>
    <row r="376" spans="1:17" ht="12.75">
      <c r="A376" s="17" t="s">
        <v>503</v>
      </c>
      <c r="B376" s="17" t="s">
        <v>655</v>
      </c>
      <c r="C376" s="18"/>
      <c r="O376" s="11"/>
      <c r="Q376">
        <f t="shared" si="5"/>
        <v>0</v>
      </c>
    </row>
    <row r="377" spans="1:17" ht="12.75">
      <c r="A377" s="17" t="s">
        <v>503</v>
      </c>
      <c r="B377" s="17" t="s">
        <v>49</v>
      </c>
      <c r="C377" s="18"/>
      <c r="O377" s="11"/>
      <c r="Q377">
        <f t="shared" si="5"/>
        <v>0</v>
      </c>
    </row>
    <row r="378" spans="1:17" ht="12.75">
      <c r="A378" s="17" t="s">
        <v>504</v>
      </c>
      <c r="B378" s="17" t="s">
        <v>230</v>
      </c>
      <c r="C378" s="18"/>
      <c r="O378" s="11"/>
      <c r="Q378">
        <f t="shared" si="5"/>
        <v>0</v>
      </c>
    </row>
    <row r="379" spans="1:17" ht="12.75">
      <c r="A379" s="17" t="s">
        <v>504</v>
      </c>
      <c r="B379" s="17" t="s">
        <v>522</v>
      </c>
      <c r="C379" s="18"/>
      <c r="O379" s="11"/>
      <c r="Q379">
        <f t="shared" si="5"/>
        <v>0</v>
      </c>
    </row>
    <row r="380" spans="1:17" ht="12.75">
      <c r="A380" s="17" t="s">
        <v>505</v>
      </c>
      <c r="B380" s="17" t="s">
        <v>102</v>
      </c>
      <c r="C380" s="18"/>
      <c r="O380" s="11"/>
      <c r="Q380">
        <f t="shared" si="5"/>
        <v>0</v>
      </c>
    </row>
    <row r="381" spans="1:17" ht="12.75">
      <c r="A381" s="17" t="s">
        <v>505</v>
      </c>
      <c r="B381" s="17" t="s">
        <v>163</v>
      </c>
      <c r="C381" s="18"/>
      <c r="O381" s="11"/>
      <c r="Q381">
        <f t="shared" si="5"/>
        <v>0</v>
      </c>
    </row>
    <row r="382" spans="1:17" ht="12.75">
      <c r="A382" s="17" t="s">
        <v>506</v>
      </c>
      <c r="B382" s="17" t="s">
        <v>656</v>
      </c>
      <c r="O382" s="11"/>
      <c r="Q382">
        <f t="shared" si="5"/>
        <v>0</v>
      </c>
    </row>
    <row r="383" spans="1:17" ht="12.75">
      <c r="A383" s="17" t="s">
        <v>117</v>
      </c>
      <c r="B383" s="17" t="s">
        <v>665</v>
      </c>
      <c r="G383">
        <v>3</v>
      </c>
      <c r="O383" s="11"/>
      <c r="Q383">
        <f t="shared" si="5"/>
        <v>3</v>
      </c>
    </row>
    <row r="384" spans="1:17" ht="12.75">
      <c r="A384" s="17" t="s">
        <v>507</v>
      </c>
      <c r="B384" s="17" t="s">
        <v>163</v>
      </c>
      <c r="O384" s="11"/>
      <c r="Q384">
        <f t="shared" si="5"/>
        <v>0</v>
      </c>
    </row>
    <row r="385" spans="1:17" ht="12.75">
      <c r="A385" s="17" t="s">
        <v>508</v>
      </c>
      <c r="B385" s="17" t="s">
        <v>238</v>
      </c>
      <c r="G385">
        <v>3</v>
      </c>
      <c r="O385" s="11"/>
      <c r="Q385">
        <f t="shared" si="5"/>
        <v>3</v>
      </c>
    </row>
    <row r="386" spans="1:17" ht="12.75">
      <c r="A386" s="17" t="s">
        <v>508</v>
      </c>
      <c r="B386" s="17" t="s">
        <v>233</v>
      </c>
      <c r="G386">
        <v>3</v>
      </c>
      <c r="O386" s="11"/>
      <c r="Q386">
        <f t="shared" si="5"/>
        <v>3</v>
      </c>
    </row>
    <row r="387" spans="1:17" ht="12.75">
      <c r="A387" s="17" t="s">
        <v>606</v>
      </c>
      <c r="B387" s="17" t="s">
        <v>233</v>
      </c>
      <c r="C387">
        <v>1</v>
      </c>
      <c r="F387">
        <v>1</v>
      </c>
      <c r="G387">
        <v>3</v>
      </c>
      <c r="O387" s="11"/>
      <c r="Q387">
        <f t="shared" si="5"/>
        <v>5</v>
      </c>
    </row>
    <row r="388" spans="1:17" ht="12.75">
      <c r="A388" s="17" t="s">
        <v>606</v>
      </c>
      <c r="B388" s="17" t="s">
        <v>459</v>
      </c>
      <c r="O388" s="11"/>
      <c r="Q388">
        <f t="shared" si="5"/>
        <v>0</v>
      </c>
    </row>
    <row r="389" spans="1:17" ht="12.75">
      <c r="A389" s="17" t="s">
        <v>509</v>
      </c>
      <c r="B389" s="17" t="s">
        <v>657</v>
      </c>
      <c r="C389">
        <v>1</v>
      </c>
      <c r="G389">
        <v>3</v>
      </c>
      <c r="H389">
        <v>1</v>
      </c>
      <c r="J389">
        <v>1</v>
      </c>
      <c r="K389">
        <v>1</v>
      </c>
      <c r="O389" s="11"/>
      <c r="Q389">
        <f t="shared" si="5"/>
        <v>7</v>
      </c>
    </row>
    <row r="390" spans="1:17" ht="12.75">
      <c r="A390" s="17" t="s">
        <v>510</v>
      </c>
      <c r="B390" s="17" t="s">
        <v>443</v>
      </c>
      <c r="O390" s="11"/>
      <c r="Q390">
        <f t="shared" si="5"/>
        <v>0</v>
      </c>
    </row>
    <row r="391" spans="1:17" ht="12.75">
      <c r="A391" s="17" t="s">
        <v>510</v>
      </c>
      <c r="B391" s="17" t="s">
        <v>444</v>
      </c>
      <c r="G391">
        <v>3</v>
      </c>
      <c r="O391" s="11"/>
      <c r="Q391">
        <f>SUM(C391:P391)</f>
        <v>3</v>
      </c>
    </row>
    <row r="392" spans="1:17" ht="12.75">
      <c r="A392" s="17" t="s">
        <v>510</v>
      </c>
      <c r="B392" s="17" t="s">
        <v>547</v>
      </c>
      <c r="K392">
        <v>1</v>
      </c>
      <c r="O392" s="11"/>
      <c r="Q392">
        <f>SUM(C392:P392)</f>
        <v>1</v>
      </c>
    </row>
    <row r="393" spans="1:17" ht="12.75">
      <c r="A393" s="17" t="s">
        <v>511</v>
      </c>
      <c r="B393" s="17" t="s">
        <v>658</v>
      </c>
      <c r="C393">
        <v>1</v>
      </c>
      <c r="F393">
        <v>1</v>
      </c>
      <c r="G393">
        <v>3</v>
      </c>
      <c r="O393" s="11"/>
      <c r="Q393">
        <f aca="true" t="shared" si="6" ref="Q393:Q403">SUM(C393:P393)</f>
        <v>5</v>
      </c>
    </row>
    <row r="394" spans="1:17" ht="12.75">
      <c r="A394" s="17" t="s">
        <v>512</v>
      </c>
      <c r="B394" s="17" t="s">
        <v>659</v>
      </c>
      <c r="C394">
        <v>1</v>
      </c>
      <c r="G394">
        <v>3</v>
      </c>
      <c r="O394" s="11"/>
      <c r="Q394">
        <f t="shared" si="6"/>
        <v>4</v>
      </c>
    </row>
    <row r="395" spans="1:17" ht="12.75">
      <c r="A395" s="17" t="s">
        <v>584</v>
      </c>
      <c r="B395" s="17" t="s">
        <v>585</v>
      </c>
      <c r="O395" s="11"/>
      <c r="Q395">
        <f t="shared" si="6"/>
        <v>0</v>
      </c>
    </row>
    <row r="396" spans="1:17" ht="12.75">
      <c r="A396" s="17" t="s">
        <v>513</v>
      </c>
      <c r="B396" s="17" t="s">
        <v>660</v>
      </c>
      <c r="C396">
        <v>1</v>
      </c>
      <c r="G396">
        <v>3</v>
      </c>
      <c r="H396">
        <v>1</v>
      </c>
      <c r="O396" s="11"/>
      <c r="Q396">
        <f t="shared" si="6"/>
        <v>5</v>
      </c>
    </row>
    <row r="397" spans="1:17" ht="12.75">
      <c r="A397" s="17" t="s">
        <v>603</v>
      </c>
      <c r="B397" s="17" t="s">
        <v>163</v>
      </c>
      <c r="H397">
        <v>1</v>
      </c>
      <c r="K397">
        <v>1</v>
      </c>
      <c r="O397" s="11">
        <v>1</v>
      </c>
      <c r="Q397">
        <f t="shared" si="6"/>
        <v>3</v>
      </c>
    </row>
    <row r="398" spans="1:17" ht="12.75">
      <c r="A398" s="17" t="s">
        <v>514</v>
      </c>
      <c r="B398" s="17" t="s">
        <v>388</v>
      </c>
      <c r="G398">
        <v>3</v>
      </c>
      <c r="H398">
        <v>1</v>
      </c>
      <c r="O398" s="11"/>
      <c r="Q398">
        <f t="shared" si="6"/>
        <v>4</v>
      </c>
    </row>
    <row r="399" spans="1:17" ht="12.75">
      <c r="A399" s="17" t="s">
        <v>514</v>
      </c>
      <c r="B399" s="17" t="s">
        <v>11</v>
      </c>
      <c r="G399">
        <v>3</v>
      </c>
      <c r="O399" s="11"/>
      <c r="Q399">
        <f t="shared" si="6"/>
        <v>3</v>
      </c>
    </row>
    <row r="400" spans="1:17" ht="12.75">
      <c r="A400" s="17" t="s">
        <v>515</v>
      </c>
      <c r="B400" s="17" t="s">
        <v>661</v>
      </c>
      <c r="O400" s="11"/>
      <c r="Q400">
        <f t="shared" si="6"/>
        <v>0</v>
      </c>
    </row>
    <row r="401" spans="1:17" ht="12.75">
      <c r="A401" s="17" t="s">
        <v>515</v>
      </c>
      <c r="B401" s="17" t="s">
        <v>547</v>
      </c>
      <c r="G401">
        <v>3</v>
      </c>
      <c r="O401" s="11"/>
      <c r="Q401">
        <f t="shared" si="6"/>
        <v>3</v>
      </c>
    </row>
    <row r="402" spans="1:17" ht="12.75">
      <c r="A402" s="17" t="s">
        <v>516</v>
      </c>
      <c r="B402" s="17" t="s">
        <v>107</v>
      </c>
      <c r="O402" s="11"/>
      <c r="Q402">
        <f t="shared" si="6"/>
        <v>0</v>
      </c>
    </row>
    <row r="403" spans="1:17" ht="12.75">
      <c r="A403" s="17" t="s">
        <v>516</v>
      </c>
      <c r="B403" s="17" t="s">
        <v>641</v>
      </c>
      <c r="O403" s="11"/>
      <c r="Q403">
        <f t="shared" si="6"/>
        <v>0</v>
      </c>
    </row>
    <row r="404" spans="3:17" ht="12.75">
      <c r="C404">
        <f>SUM(C6:C403)</f>
        <v>24</v>
      </c>
      <c r="D404">
        <f aca="true" t="shared" si="7" ref="D404:K404">SUM(D6:D403)</f>
        <v>6</v>
      </c>
      <c r="E404">
        <f t="shared" si="7"/>
        <v>2</v>
      </c>
      <c r="F404">
        <f t="shared" si="7"/>
        <v>40</v>
      </c>
      <c r="G404">
        <f t="shared" si="7"/>
        <v>438</v>
      </c>
      <c r="H404">
        <f t="shared" si="7"/>
        <v>42</v>
      </c>
      <c r="I404">
        <f t="shared" si="7"/>
        <v>21</v>
      </c>
      <c r="J404">
        <f t="shared" si="7"/>
        <v>25</v>
      </c>
      <c r="K404">
        <f t="shared" si="7"/>
        <v>46</v>
      </c>
      <c r="L404">
        <f>SUM(L6:L403)</f>
        <v>36</v>
      </c>
      <c r="M404">
        <f>SUM(M6:M403)</f>
        <v>54</v>
      </c>
      <c r="O404" s="11">
        <v>32</v>
      </c>
      <c r="P404">
        <f>SUM(P8:P403)</f>
        <v>20</v>
      </c>
      <c r="Q404">
        <f>SUM(Q6:Q403)</f>
        <v>791</v>
      </c>
    </row>
  </sheetData>
  <mergeCells count="2">
    <mergeCell ref="A1:B1"/>
    <mergeCell ref="A2:B2"/>
  </mergeCells>
  <printOptions/>
  <pageMargins left="0.75" right="0.75" top="1" bottom="1" header="0.5" footer="0.5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</dc:creator>
  <cp:keywords/>
  <dc:description/>
  <cp:lastModifiedBy>II11004</cp:lastModifiedBy>
  <cp:lastPrinted>2006-10-30T15:14:06Z</cp:lastPrinted>
  <dcterms:created xsi:type="dcterms:W3CDTF">2002-08-26T18:34:10Z</dcterms:created>
  <dcterms:modified xsi:type="dcterms:W3CDTF">2007-04-30T14:22:43Z</dcterms:modified>
  <cp:category/>
  <cp:version/>
  <cp:contentType/>
  <cp:contentStatus/>
</cp:coreProperties>
</file>